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m\Desktop\ЭЛЕКТРО\Раскрытие информации\2017\"/>
    </mc:Choice>
  </mc:AlternateContent>
  <bookViews>
    <workbookView xWindow="0" yWindow="0" windowWidth="14370" windowHeight="6930" firstSheet="5" activeTab="9"/>
  </bookViews>
  <sheets>
    <sheet name="Раздел 1" sheetId="1" r:id="rId1"/>
    <sheet name="Раздел 2.1." sheetId="2" r:id="rId2"/>
    <sheet name="Разделы 2.2.; 2.3; 2.4" sheetId="3" r:id="rId3"/>
    <sheet name="Раздел 3.1" sheetId="10" r:id="rId4"/>
    <sheet name="Разделы 3.2; 3.3; 3.4" sheetId="4" r:id="rId5"/>
    <sheet name="Раздел 3.5." sheetId="5" r:id="rId6"/>
    <sheet name="Раздел 4.1." sheetId="6" r:id="rId7"/>
    <sheet name="Раздел 4.2." sheetId="7" r:id="rId8"/>
    <sheet name="Раздел 4.3" sheetId="8" r:id="rId9"/>
    <sheet name="Раздел 4.9." sheetId="9" r:id="rId10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9" l="1"/>
  <c r="G38" i="9"/>
  <c r="F32" i="9"/>
  <c r="F33" i="9"/>
  <c r="F34" i="9"/>
  <c r="F35" i="9"/>
  <c r="F36" i="9"/>
  <c r="F31" i="9"/>
  <c r="P38" i="9"/>
  <c r="M38" i="9"/>
  <c r="E11" i="6"/>
  <c r="G11" i="6"/>
  <c r="H11" i="6"/>
  <c r="F14" i="6"/>
  <c r="F17" i="6"/>
  <c r="D11" i="6"/>
  <c r="I12" i="6" l="1"/>
  <c r="I11" i="6"/>
  <c r="F13" i="6"/>
  <c r="F28" i="6" l="1"/>
  <c r="F27" i="6"/>
  <c r="F11" i="6"/>
  <c r="I25" i="4"/>
  <c r="F25" i="4"/>
  <c r="I21" i="4"/>
  <c r="F21" i="4"/>
  <c r="I20" i="4"/>
  <c r="F20" i="4"/>
  <c r="I19" i="4"/>
  <c r="F19" i="4"/>
  <c r="I15" i="4"/>
  <c r="F15" i="4"/>
  <c r="I14" i="4"/>
  <c r="F14" i="4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3" i="2"/>
</calcChain>
</file>

<file path=xl/sharedStrings.xml><?xml version="1.0" encoding="utf-8"?>
<sst xmlns="http://schemas.openxmlformats.org/spreadsheetml/2006/main" count="453" uniqueCount="269">
  <si>
    <t>ИНФОРМАЦИЯ О КАЧЕСТВЕ ОБСЛУЖИВАНИЯ ПОТРЕБИТЕЛЕЙ</t>
  </si>
  <si>
    <t>1. Общая информация о сетевой организации</t>
  </si>
  <si>
    <t xml:space="preserve">1.1.Количество потребителей услуг сетевой организации 5362 по низкому уровню напряжения, 3-я категория надежности потребителей. </t>
  </si>
  <si>
    <t>1.3.Информация об объектах электросетевого хозяйства сетевой организации: длина воздушных линий 152,5км. в т.ч. СН -40км. и НН -112,50км. и кабельных линий78,98км. в т.ч. СН - 11,52км. и НН - 67,46км.</t>
  </si>
  <si>
    <t xml:space="preserve">1.4. Уровень физического износа объектов электросетевого хозяйства составляет 80-90%. </t>
  </si>
  <si>
    <t>2. Информация о качестве услуг по передаче электрической энергии</t>
  </si>
  <si>
    <t>2.1.Показатели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</si>
  <si>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</si>
  <si>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</si>
  <si>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</si>
  <si>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</si>
  <si>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(Пsaidi)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</si>
  <si>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</si>
  <si>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</si>
  <si>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</si>
  <si>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</si>
  <si>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</si>
  <si>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</si>
  <si>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</si>
  <si>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</si>
  <si>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(Пsaifi)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</si>
  <si>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</si>
  <si>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</si>
  <si>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</si>
  <si>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</si>
  <si>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(Пsaidi, план)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</si>
  <si>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</si>
  <si>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</si>
  <si>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</si>
  <si>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</si>
  <si>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 электросетевого хозяйства сетевой организации (смежной сетевой организации, иных владельцев объектов электросетевого хозяйства) (Пsaifi, план)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</si>
  <si>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</si>
  <si>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</si>
  <si>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</si>
  <si>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</si>
  <si>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</si>
  <si>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</si>
  <si>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</si>
  <si>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</si>
  <si>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</si>
  <si>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 (Пsaidi)</t>
  </si>
  <si>
    <t>Показатель средней частоты прекращений передачи электрической энергии, Пsaifi)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</si>
  <si>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(Пsaidi, план)</t>
  </si>
  <si>
    <t>Показатель средней 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(Пsaifi, план)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</si>
  <si>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 структурной единицей 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</si>
  <si>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</si>
  <si>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</si>
  <si>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</si>
  <si>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</si>
  <si>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</si>
  <si>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ОДС</t>
  </si>
  <si>
    <t>n</t>
  </si>
  <si>
    <t>Всего по сетевой организации</t>
  </si>
  <si>
    <t>3. Информация о качестве услуг по технологическому присоединению</t>
  </si>
  <si>
    <t>3.4.Сведения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</si>
  <si>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</si>
  <si>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</si>
  <si>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</si>
  <si>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</si>
  <si>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</si>
  <si>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</si>
  <si>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</si>
  <si>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</si>
  <si>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</si>
  <si>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</si>
  <si>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</si>
  <si>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</si>
  <si>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</si>
  <si>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</si>
  <si>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</si>
  <si>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</si>
  <si>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</si>
  <si>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</si>
  <si>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</si>
  <si>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</si>
  <si>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</si>
  <si>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обосуществлении технологического присоединения к электрическим сетям, дней</t>
  </si>
  <si>
    <t>3.5.Стоимость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</si>
  <si>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</si>
  <si>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</si>
  <si>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</si>
  <si>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</si>
  <si>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</si>
  <si>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</si>
  <si>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</si>
  <si>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</si>
  <si>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</si>
  <si>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</si>
  <si>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</si>
  <si>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</si>
  <si>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</si>
  <si>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</si>
  <si>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</si>
  <si>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</si>
  <si>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</si>
  <si>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</si>
  <si>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</si>
  <si>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</si>
  <si>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</si>
  <si>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</si>
  <si>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1.1.</t>
  </si>
  <si>
    <t>оказание услуг по передаче электрической энергии</t>
  </si>
  <si>
    <t>1.2.</t>
  </si>
  <si>
    <t>осуществление технологического присоединения</t>
  </si>
  <si>
    <t>1.3.</t>
  </si>
  <si>
    <t>коммерческий учет электрической энергии</t>
  </si>
  <si>
    <t>1.4.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</si>
  <si>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</si>
  <si>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</si>
  <si>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</si>
  <si>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</si>
  <si>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</si>
  <si>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</si>
  <si>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</si>
  <si>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</si>
  <si>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</si>
  <si>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</si>
  <si>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</si>
  <si>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2.2.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</si>
  <si>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</si>
  <si>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</si>
  <si>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</si>
  <si>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</si>
  <si>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</si>
  <si>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</si>
  <si>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</si>
  <si>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</si>
  <si>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</si>
  <si>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</si>
  <si>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</si>
  <si>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</si>
  <si>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</si>
  <si>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</si>
  <si>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</si>
  <si>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</si>
  <si>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</si>
  <si>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</si>
  <si>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МУП "ЭТС"</t>
  </si>
  <si>
    <t>г.Троицк ул.Кирова 81</t>
  </si>
  <si>
    <t>Понедельник - пятница с 8-00 до 17-00                             Обед с 12-00 до 12-45.</t>
  </si>
  <si>
    <t>Прием: - заявок на техприсоединение, заключение договоров электроснабжения;  -показаний приборов учета.</t>
  </si>
  <si>
    <t>нет</t>
  </si>
  <si>
    <t>4.3.Информация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</si>
  <si>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</si>
  <si>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</si>
  <si>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 </t>
  </si>
  <si>
    <t>номер телефона</t>
  </si>
  <si>
    <t>Номер телефона по вопросам энергоснабжения: 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</si>
  <si>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</si>
  <si>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</si>
  <si>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</si>
  <si>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</si>
  <si>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</si>
  <si>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</si>
  <si>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</si>
  <si>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</si>
  <si>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4.4.Наибольшее число обращений связано со сверкой показаний приборов учета.</t>
  </si>
  <si>
    <t xml:space="preserve">4.5.Дополнительные услуг предприятие неоказывает. </t>
  </si>
  <si>
    <t>4.6.Мероприятия, направленные на работу с социально уязвимыми группами населения включают посещение инспекторами данную категорию потребителей с целью разъяснений по возникающим вопросам и снятия показаний приборов учета.</t>
  </si>
  <si>
    <t>МУП "Электротепловые сети" услуг за 2016 год</t>
  </si>
  <si>
    <t>1.2.Количество точек поставки всего 6489 и точек поставки, 5070  оборудованных приборами учета электрической энергии.</t>
  </si>
  <si>
    <t>2.3.В целях повышения качества оказания услуг по передаче электрической энергии в отчетном периоде проведены работы по замене старого провода на СИП с частичной заменой опор, заменены ввода в ряде домов, в рамках внедрения системы АСКУЭ установлены приборы учета. Проведено обучение персонала оперативно-диспетчерской службы, помимо действующего номера телефона диспетчерской службы установлен дополнительный бесплатный номер телефона для потребителей.</t>
  </si>
  <si>
    <t>На сайте компании реализован интерактивный инструмент по расчету стоимости расчета стоимости технологического присоединения.</t>
  </si>
  <si>
    <t>8 (35163) 5-07-81 ;                                 8 800 700 75 36</t>
  </si>
  <si>
    <t>8(35163) 5-07-81 ;                                 8 800 700 75 36</t>
  </si>
  <si>
    <t>4.8.Мероприятия, выполняемые сетевой организацией в целях повышения качества обслуживания потребителей:  организован отдельный кабинет для приема потребителей, выделена дополнительная телефонная линия, размещается информация на сайте компании, выпускаются информационные ролики на радио.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</si>
  <si>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 В 2016 году не проводились.</t>
  </si>
  <si>
    <t xml:space="preserve">N </t>
  </si>
  <si>
    <t xml:space="preserve">Идентификационный номер обращения </t>
  </si>
  <si>
    <t xml:space="preserve">Дата обращения </t>
  </si>
  <si>
    <t xml:space="preserve">Время обращения </t>
  </si>
  <si>
    <t xml:space="preserve">Форма обращения </t>
  </si>
  <si>
    <t xml:space="preserve">Обращения </t>
  </si>
  <si>
    <t xml:space="preserve">Обращения потребителей, содержащие жалобу </t>
  </si>
  <si>
    <t xml:space="preserve">Обращения потребителей, содержащие заявку на оказание услуг </t>
  </si>
  <si>
    <t xml:space="preserve">Факт получения потребителем ответа </t>
  </si>
  <si>
    <t xml:space="preserve">Мероприятия по результатам обращения </t>
  </si>
  <si>
    <t xml:space="preserve">Очное обращение </t>
  </si>
  <si>
    <t xml:space="preserve">Заочное обращение посредством телефонной связи </t>
  </si>
  <si>
    <t xml:space="preserve">Заочное обращение посредством сети Интернет </t>
  </si>
  <si>
    <t xml:space="preserve">Письменное обращение посредством почтовой связи </t>
  </si>
  <si>
    <t xml:space="preserve">Прочее </t>
  </si>
  <si>
    <t xml:space="preserve">Оказание услуг по передаче электрической энергии </t>
  </si>
  <si>
    <t xml:space="preserve">Осуществление технологического присоединения </t>
  </si>
  <si>
    <t xml:space="preserve">Коммерческий учет электрической энергии </t>
  </si>
  <si>
    <t xml:space="preserve">Качество обслуживания потребителей </t>
  </si>
  <si>
    <t xml:space="preserve">Техническое обслуживание электросетевых объектов </t>
  </si>
  <si>
    <t xml:space="preserve">Качество услуг по передаче электрической энергии </t>
  </si>
  <si>
    <t xml:space="preserve">Качество электрической энергии </t>
  </si>
  <si>
    <t xml:space="preserve">По технологическому присоединению </t>
  </si>
  <si>
    <t xml:space="preserve">Заключение договора на оказание услуг по передаче электроэнергии </t>
  </si>
  <si>
    <t xml:space="preserve">Организация коммерческого учета электроэнергии </t>
  </si>
  <si>
    <t xml:space="preserve">Заявителем был получен исчерпывающий ответ в установленные сроки </t>
  </si>
  <si>
    <t xml:space="preserve">Заявителем был получен исчерпывающий ответ с нарушением сроков </t>
  </si>
  <si>
    <t xml:space="preserve">Обращение оставлено без ответа </t>
  </si>
  <si>
    <t xml:space="preserve">Выполненные мероприятия по результатам обращения </t>
  </si>
  <si>
    <t xml:space="preserve">Планируемые мероприятия по результатам обращения </t>
  </si>
  <si>
    <t>4.9. Информация по обращениям потребителей.</t>
  </si>
  <si>
    <t>прочее (указать) Обращение на перевод на двойной тариф.</t>
  </si>
  <si>
    <t>13-20</t>
  </si>
  <si>
    <t>11-00</t>
  </si>
  <si>
    <t>10-00</t>
  </si>
  <si>
    <t>09-00</t>
  </si>
  <si>
    <t>09-35</t>
  </si>
  <si>
    <t>10-12</t>
  </si>
  <si>
    <t>13-15</t>
  </si>
  <si>
    <t>14-00</t>
  </si>
  <si>
    <t>10-20</t>
  </si>
  <si>
    <t>13-40</t>
  </si>
  <si>
    <t>08-30</t>
  </si>
  <si>
    <t>11-15</t>
  </si>
  <si>
    <t>16-10</t>
  </si>
  <si>
    <t>10-10</t>
  </si>
  <si>
    <t>14-55</t>
  </si>
  <si>
    <t>09-10</t>
  </si>
  <si>
    <t>09-05</t>
  </si>
  <si>
    <t>15-20</t>
  </si>
  <si>
    <t>16-00</t>
  </si>
  <si>
    <t>14-30</t>
  </si>
  <si>
    <t>1220-1221</t>
  </si>
  <si>
    <t>1454-1455</t>
  </si>
  <si>
    <t>Итого:</t>
  </si>
  <si>
    <t>Приложение 7</t>
  </si>
  <si>
    <t>к приказу</t>
  </si>
  <si>
    <t>Федеральной службы по тарифам</t>
  </si>
  <si>
    <t>от 24 октября 2014 г. N 1831-э</t>
  </si>
  <si>
    <t>2.4. Прочая информация отсутствует.</t>
  </si>
  <si>
    <t>3.2.Мероприятия, выполненные сетевой организацией в целях совершенствования деятельности по технологическому присоединению в отчетном периоде:                                                                                                                      На сайте компании: 1. размещена информация по алгоритму действия при подаче заявки на техприсоединение и его исполнение;                                                                                                                                                                                                                                                2.  размещен интерактивный калькулятор для расчета стоимости техприсоединения.</t>
  </si>
  <si>
    <t>3.3.Прочая информация, отсутствует.</t>
  </si>
  <si>
    <t>№ п/п</t>
  </si>
  <si>
    <t>Муниципальное образование</t>
  </si>
  <si>
    <t>Наименование   подстанции</t>
  </si>
  <si>
    <t xml:space="preserve">Напряжение подстанции, кВ </t>
  </si>
  <si>
    <t>Предельно допустимая нагрузка, (МВт)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</si>
  <si>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</si>
  <si>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</si>
  <si>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г. Троицк</t>
  </si>
  <si>
    <t>ТП № 2 ул. Островского-городская</t>
  </si>
  <si>
    <t xml:space="preserve">6/0,4 </t>
  </si>
  <si>
    <t>ТП № 3 ул.К Маркса 53</t>
  </si>
  <si>
    <t>ТП № 7 ул.Мотова-Гайдара</t>
  </si>
  <si>
    <t>ТП № 12 ул.Кирова 81</t>
  </si>
  <si>
    <t>0.017</t>
  </si>
  <si>
    <t>ТП № 13 ул.Мичурина р-н Дортехшколы</t>
  </si>
  <si>
    <t xml:space="preserve">ТП № 19 ул.2мик </t>
  </si>
  <si>
    <t>ТП № 23 ул.Мотова-Садовая</t>
  </si>
  <si>
    <t>ТП № 28 ул.Бугристая</t>
  </si>
  <si>
    <t>10/0,4</t>
  </si>
  <si>
    <t xml:space="preserve">ТП № 39 ул.Путевая 8 </t>
  </si>
  <si>
    <t>ТП № 44 ул. Техническая 1</t>
  </si>
  <si>
    <t xml:space="preserve">ТП № 50 ул.Путевая 18 </t>
  </si>
  <si>
    <t xml:space="preserve">ТП № 53 ул.Приречная </t>
  </si>
  <si>
    <t xml:space="preserve">ТП № 81 ул.Племстанция </t>
  </si>
  <si>
    <t>ТП № 86 ул.Сибирская 6 територия ПАТП</t>
  </si>
  <si>
    <t xml:space="preserve">ТП № 203 ул.Интернациональная 45 </t>
  </si>
  <si>
    <t xml:space="preserve">ТП № 204 ул.Шмидта 90 </t>
  </si>
  <si>
    <t xml:space="preserve">ТП № 205 ул.Дерибаса 40 </t>
  </si>
  <si>
    <t>ТП № 206 ул.Дерибаса 28</t>
  </si>
  <si>
    <t>ТП № 207 ул.</t>
  </si>
  <si>
    <t>0.22</t>
  </si>
  <si>
    <t>ТП № 208  ул.Дерибаса 12</t>
  </si>
  <si>
    <t>ТП № 209 ул.Дерибаса 29</t>
  </si>
  <si>
    <t xml:space="preserve">ТП № 210  ул.Гастело 97 </t>
  </si>
  <si>
    <t xml:space="preserve">ТП № 211 ул. </t>
  </si>
  <si>
    <t>ТП № 212 ул.Чкалова-Серафинович р-н Школа 47</t>
  </si>
  <si>
    <t>ТП № 213 ул.Шмидта 50</t>
  </si>
  <si>
    <t xml:space="preserve">ТП № 214  ул.Чкалова 27 </t>
  </si>
  <si>
    <t>ТП № 217 ул. С Лазо-Папова</t>
  </si>
  <si>
    <t>3.1.Информация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</si>
</sst>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/>
    <xf numFmtId="0" fontId="2" fillId="0" borderId="3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0" xfId="0" applyFont="1"/>
    <xf numFmtId="16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16" fontId="0" fillId="0" borderId="3" xfId="0" applyNumberForma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0" fillId="0" borderId="3" xfId="0" applyNumberFormat="1" applyBorder="1"/>
    <xf numFmtId="49" fontId="0" fillId="0" borderId="3" xfId="0" applyNumberFormat="1" applyBorder="1"/>
    <xf numFmtId="0" fontId="0" fillId="0" borderId="3" xfId="0" applyNumberFormat="1" applyBorder="1"/>
    <xf numFmtId="0" fontId="0" fillId="0" borderId="16" xfId="0" applyBorder="1" applyAlignment="1">
      <alignment horizontal="center"/>
    </xf>
    <xf numFmtId="0" fontId="0" fillId="0" borderId="17" xfId="0" applyBorder="1"/>
    <xf numFmtId="14" fontId="0" fillId="0" borderId="17" xfId="0" applyNumberForma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" xfId="0" applyBorder="1"/>
    <xf numFmtId="14" fontId="0" fillId="0" borderId="2" xfId="0" applyNumberFormat="1" applyBorder="1"/>
    <xf numFmtId="49" fontId="0" fillId="0" borderId="2" xfId="0" applyNumberFormat="1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0" fillId="0" borderId="24" xfId="0" applyBorder="1"/>
    <xf numFmtId="0" fontId="0" fillId="0" borderId="25" xfId="0" applyBorder="1"/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1"/>
    <xf numFmtId="0" fontId="5" fillId="0" borderId="23" xfId="1" applyBorder="1" applyAlignment="1">
      <alignment horizontal="center" vertical="center"/>
    </xf>
    <xf numFmtId="0" fontId="5" fillId="0" borderId="24" xfId="1" applyBorder="1" applyAlignment="1">
      <alignment horizontal="center" vertical="center" wrapText="1"/>
    </xf>
    <xf numFmtId="0" fontId="5" fillId="0" borderId="24" xfId="1" applyBorder="1" applyAlignment="1">
      <alignment vertical="center" wrapText="1"/>
    </xf>
    <xf numFmtId="0" fontId="5" fillId="0" borderId="25" xfId="1" applyBorder="1" applyAlignment="1">
      <alignment vertical="center" wrapText="1"/>
    </xf>
    <xf numFmtId="0" fontId="5" fillId="0" borderId="26" xfId="1" applyBorder="1" applyAlignment="1">
      <alignment horizontal="center"/>
    </xf>
    <xf numFmtId="0" fontId="5" fillId="0" borderId="27" xfId="1" applyBorder="1" applyAlignment="1">
      <alignment horizontal="center"/>
    </xf>
    <xf numFmtId="0" fontId="5" fillId="0" borderId="28" xfId="1" applyBorder="1" applyAlignment="1">
      <alignment horizontal="center"/>
    </xf>
    <xf numFmtId="0" fontId="6" fillId="2" borderId="29" xfId="1" applyFont="1" applyFill="1" applyBorder="1" applyAlignment="1">
      <alignment horizontal="center"/>
    </xf>
    <xf numFmtId="0" fontId="5" fillId="0" borderId="4" xfId="1" applyBorder="1"/>
    <xf numFmtId="0" fontId="5" fillId="0" borderId="4" xfId="1" applyFont="1" applyBorder="1"/>
    <xf numFmtId="0" fontId="5" fillId="0" borderId="4" xfId="1" applyFill="1" applyBorder="1" applyAlignment="1">
      <alignment horizontal="left"/>
    </xf>
    <xf numFmtId="165" fontId="5" fillId="0" borderId="4" xfId="1" applyNumberFormat="1" applyFill="1" applyBorder="1" applyAlignment="1">
      <alignment horizontal="left"/>
    </xf>
    <xf numFmtId="165" fontId="5" fillId="0" borderId="30" xfId="1" applyNumberFormat="1" applyFill="1" applyBorder="1" applyAlignment="1">
      <alignment horizontal="left"/>
    </xf>
    <xf numFmtId="0" fontId="6" fillId="2" borderId="19" xfId="1" applyFont="1" applyFill="1" applyBorder="1" applyAlignment="1">
      <alignment horizontal="center"/>
    </xf>
    <xf numFmtId="0" fontId="5" fillId="0" borderId="3" xfId="1" applyBorder="1"/>
    <xf numFmtId="0" fontId="5" fillId="0" borderId="3" xfId="1" applyFont="1" applyBorder="1"/>
    <xf numFmtId="0" fontId="5" fillId="0" borderId="3" xfId="1" applyFill="1" applyBorder="1" applyAlignment="1">
      <alignment horizontal="left"/>
    </xf>
    <xf numFmtId="165" fontId="5" fillId="0" borderId="3" xfId="1" applyNumberFormat="1" applyFill="1" applyBorder="1" applyAlignment="1">
      <alignment horizontal="left"/>
    </xf>
    <xf numFmtId="165" fontId="5" fillId="0" borderId="20" xfId="1" applyNumberFormat="1" applyFill="1" applyBorder="1" applyAlignment="1">
      <alignment horizontal="left"/>
    </xf>
    <xf numFmtId="0" fontId="6" fillId="0" borderId="19" xfId="1" applyFont="1" applyBorder="1" applyAlignment="1">
      <alignment horizontal="center"/>
    </xf>
    <xf numFmtId="2" fontId="5" fillId="0" borderId="3" xfId="1" applyNumberFormat="1" applyFill="1" applyBorder="1" applyAlignment="1">
      <alignment horizontal="left"/>
    </xf>
    <xf numFmtId="0" fontId="7" fillId="0" borderId="3" xfId="1" applyFont="1" applyBorder="1"/>
    <xf numFmtId="2" fontId="5" fillId="0" borderId="3" xfId="1" applyNumberFormat="1" applyFont="1" applyFill="1" applyBorder="1" applyAlignment="1">
      <alignment horizontal="left"/>
    </xf>
    <xf numFmtId="165" fontId="5" fillId="0" borderId="3" xfId="1" applyNumberFormat="1" applyFont="1" applyFill="1" applyBorder="1" applyAlignment="1">
      <alignment horizontal="left"/>
    </xf>
    <xf numFmtId="165" fontId="5" fillId="0" borderId="20" xfId="1" applyNumberFormat="1" applyFont="1" applyFill="1" applyBorder="1" applyAlignment="1">
      <alignment horizontal="left"/>
    </xf>
    <xf numFmtId="0" fontId="6" fillId="0" borderId="31" xfId="1" applyFont="1" applyBorder="1" applyAlignment="1">
      <alignment horizontal="center"/>
    </xf>
    <xf numFmtId="0" fontId="5" fillId="0" borderId="32" xfId="1" applyBorder="1"/>
    <xf numFmtId="0" fontId="7" fillId="0" borderId="32" xfId="1" applyFont="1" applyBorder="1"/>
    <xf numFmtId="2" fontId="5" fillId="0" borderId="32" xfId="1" applyNumberFormat="1" applyFill="1" applyBorder="1" applyAlignment="1">
      <alignment horizontal="left"/>
    </xf>
    <xf numFmtId="165" fontId="5" fillId="0" borderId="32" xfId="1" applyNumberFormat="1" applyFill="1" applyBorder="1" applyAlignment="1">
      <alignment horizontal="left"/>
    </xf>
    <xf numFmtId="165" fontId="5" fillId="0" borderId="33" xfId="1" applyNumberFormat="1" applyFill="1" applyBorder="1" applyAlignment="1">
      <alignment horizontal="left"/>
    </xf>
    <xf numFmtId="0" fontId="0" fillId="0" borderId="0" xfId="0" applyAlignment="1">
      <alignment vertical="center" wrapText="1"/>
    </xf>
    <xf numFmtId="0" fontId="1" fillId="0" borderId="0" xfId="0" applyFont="1" applyAlignment="1"/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3"/>
  <sheetViews>
    <sheetView workbookViewId="0">
      <selection activeCell="F1" sqref="F1:F4"/>
    </sheetView>
  </sheetViews>
  <sheetFormatPr defaultRowHeight="15" x14ac:dyDescent="0.25"/>
  <cols>
    <col min="2" max="2" width="12.5703125" customWidth="1"/>
    <col min="3" max="3" width="13.7109375" customWidth="1"/>
    <col min="4" max="4" width="12.42578125" customWidth="1"/>
    <col min="5" max="5" width="11.42578125" customWidth="1"/>
    <col min="6" max="6" width="32.140625" customWidth="1"/>
  </cols>
  <sheetData>
    <row r="1" spans="2:7" x14ac:dyDescent="0.25">
      <c r="F1" s="49" t="s">
        <v>222</v>
      </c>
      <c r="G1" s="48"/>
    </row>
    <row r="2" spans="2:7" x14ac:dyDescent="0.25">
      <c r="F2" s="49" t="s">
        <v>223</v>
      </c>
    </row>
    <row r="3" spans="2:7" x14ac:dyDescent="0.25">
      <c r="F3" s="49" t="s">
        <v>224</v>
      </c>
    </row>
    <row r="4" spans="2:7" x14ac:dyDescent="0.25">
      <c r="F4" s="49" t="s">
        <v>225</v>
      </c>
    </row>
    <row r="6" spans="2:7" x14ac:dyDescent="0.25">
      <c r="B6" s="85" t="s">
        <v>0</v>
      </c>
      <c r="C6" s="85"/>
      <c r="D6" s="85"/>
      <c r="E6" s="85"/>
      <c r="F6" s="85"/>
    </row>
    <row r="7" spans="2:7" x14ac:dyDescent="0.25">
      <c r="B7" s="86" t="s">
        <v>159</v>
      </c>
      <c r="C7" s="86"/>
      <c r="D7" s="86"/>
      <c r="E7" s="86"/>
      <c r="F7" s="86"/>
    </row>
    <row r="9" spans="2:7" x14ac:dyDescent="0.25">
      <c r="B9" s="87" t="s">
        <v>1</v>
      </c>
      <c r="C9" s="87"/>
      <c r="D9" s="87"/>
      <c r="E9" s="87"/>
      <c r="F9" s="87"/>
    </row>
    <row r="10" spans="2:7" ht="40.5" customHeight="1" x14ac:dyDescent="0.25">
      <c r="B10" s="88" t="s">
        <v>2</v>
      </c>
      <c r="C10" s="88"/>
      <c r="D10" s="88"/>
      <c r="E10" s="88"/>
      <c r="F10" s="88"/>
    </row>
    <row r="11" spans="2:7" ht="31.5" customHeight="1" x14ac:dyDescent="0.25">
      <c r="B11" s="88" t="s">
        <v>160</v>
      </c>
      <c r="C11" s="88"/>
      <c r="D11" s="88"/>
      <c r="E11" s="88"/>
      <c r="F11" s="88"/>
    </row>
    <row r="12" spans="2:7" ht="49.5" customHeight="1" x14ac:dyDescent="0.25">
      <c r="B12" s="88" t="s">
        <v>3</v>
      </c>
      <c r="C12" s="88"/>
      <c r="D12" s="88"/>
      <c r="E12" s="88"/>
      <c r="F12" s="88"/>
    </row>
    <row r="13" spans="2:7" ht="18" customHeight="1" x14ac:dyDescent="0.25">
      <c r="B13" s="84" t="s">
        <v>4</v>
      </c>
      <c r="C13" s="84"/>
      <c r="D13" s="84"/>
      <c r="E13" s="84"/>
      <c r="F13" s="84"/>
    </row>
  </sheetData>
  <mergeCells count="7">
    <mergeCell ref="B13:F13"/>
    <mergeCell ref="B6:F6"/>
    <mergeCell ref="B7:F7"/>
    <mergeCell ref="B9:F9"/>
    <mergeCell ref="B10:F10"/>
    <mergeCell ref="B11:F11"/>
    <mergeCell ref="B12:F12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38"/>
  <sheetViews>
    <sheetView tabSelected="1" workbookViewId="0">
      <selection activeCell="H22" sqref="H22"/>
    </sheetView>
  </sheetViews>
  <sheetFormatPr defaultRowHeight="15" x14ac:dyDescent="0.25"/>
  <cols>
    <col min="1" max="1" width="3.140625" customWidth="1"/>
    <col min="2" max="2" width="4" customWidth="1"/>
    <col min="3" max="3" width="15.28515625" customWidth="1"/>
    <col min="4" max="4" width="14" customWidth="1"/>
    <col min="5" max="5" width="11.140625" customWidth="1"/>
    <col min="6" max="6" width="10.42578125" customWidth="1"/>
    <col min="7" max="7" width="11.7109375" customWidth="1"/>
    <col min="8" max="8" width="12.42578125" customWidth="1"/>
    <col min="9" max="9" width="13.28515625" customWidth="1"/>
    <col min="10" max="10" width="7.85546875" customWidth="1"/>
    <col min="11" max="12" width="10.7109375" customWidth="1"/>
    <col min="14" max="14" width="10.42578125" customWidth="1"/>
    <col min="15" max="15" width="9.7109375" customWidth="1"/>
    <col min="16" max="16" width="7.85546875" customWidth="1"/>
    <col min="23" max="23" width="7.7109375" customWidth="1"/>
    <col min="27" max="27" width="7.7109375" customWidth="1"/>
    <col min="30" max="30" width="10.42578125" customWidth="1"/>
  </cols>
  <sheetData>
    <row r="1" spans="2:32" x14ac:dyDescent="0.25">
      <c r="R1" s="49" t="s">
        <v>222</v>
      </c>
    </row>
    <row r="2" spans="2:32" x14ac:dyDescent="0.25">
      <c r="R2" s="49" t="s">
        <v>223</v>
      </c>
    </row>
    <row r="3" spans="2:32" x14ac:dyDescent="0.25">
      <c r="R3" s="49" t="s">
        <v>224</v>
      </c>
    </row>
    <row r="4" spans="2:32" x14ac:dyDescent="0.25">
      <c r="R4" s="49" t="s">
        <v>225</v>
      </c>
    </row>
    <row r="5" spans="2:32" x14ac:dyDescent="0.25">
      <c r="B5" s="86" t="s">
        <v>197</v>
      </c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</row>
    <row r="6" spans="2:32" ht="16.5" thickBot="1" x14ac:dyDescent="0.3">
      <c r="B6" s="27"/>
    </row>
    <row r="7" spans="2:32" ht="25.5" customHeight="1" thickBot="1" x14ac:dyDescent="0.3">
      <c r="B7" s="111" t="s">
        <v>167</v>
      </c>
      <c r="C7" s="111" t="s">
        <v>168</v>
      </c>
      <c r="D7" s="111" t="s">
        <v>169</v>
      </c>
      <c r="E7" s="111" t="s">
        <v>170</v>
      </c>
      <c r="F7" s="108" t="s">
        <v>171</v>
      </c>
      <c r="G7" s="109"/>
      <c r="H7" s="109"/>
      <c r="I7" s="109"/>
      <c r="J7" s="110"/>
      <c r="K7" s="108" t="s">
        <v>172</v>
      </c>
      <c r="L7" s="109"/>
      <c r="M7" s="109"/>
      <c r="N7" s="109"/>
      <c r="O7" s="109"/>
      <c r="P7" s="110"/>
      <c r="Q7" s="108" t="s">
        <v>173</v>
      </c>
      <c r="R7" s="109"/>
      <c r="S7" s="109"/>
      <c r="T7" s="109"/>
      <c r="U7" s="109"/>
      <c r="V7" s="109"/>
      <c r="W7" s="110"/>
      <c r="X7" s="108" t="s">
        <v>174</v>
      </c>
      <c r="Y7" s="109"/>
      <c r="Z7" s="109"/>
      <c r="AA7" s="110"/>
      <c r="AB7" s="108" t="s">
        <v>175</v>
      </c>
      <c r="AC7" s="109"/>
      <c r="AD7" s="110"/>
      <c r="AE7" s="108" t="s">
        <v>176</v>
      </c>
      <c r="AF7" s="110"/>
    </row>
    <row r="8" spans="2:32" ht="115.5" thickBot="1" x14ac:dyDescent="0.3">
      <c r="B8" s="112"/>
      <c r="C8" s="112"/>
      <c r="D8" s="112"/>
      <c r="E8" s="112"/>
      <c r="F8" s="28" t="s">
        <v>177</v>
      </c>
      <c r="G8" s="29" t="s">
        <v>178</v>
      </c>
      <c r="H8" s="29" t="s">
        <v>179</v>
      </c>
      <c r="I8" s="29" t="s">
        <v>180</v>
      </c>
      <c r="J8" s="29" t="s">
        <v>181</v>
      </c>
      <c r="K8" s="28" t="s">
        <v>182</v>
      </c>
      <c r="L8" s="28" t="s">
        <v>183</v>
      </c>
      <c r="M8" s="28" t="s">
        <v>184</v>
      </c>
      <c r="N8" s="28" t="s">
        <v>185</v>
      </c>
      <c r="O8" s="28" t="s">
        <v>186</v>
      </c>
      <c r="P8" s="28" t="s">
        <v>181</v>
      </c>
      <c r="Q8" s="28" t="s">
        <v>187</v>
      </c>
      <c r="R8" s="28" t="s">
        <v>188</v>
      </c>
      <c r="S8" s="28" t="s">
        <v>183</v>
      </c>
      <c r="T8" s="28" t="s">
        <v>184</v>
      </c>
      <c r="U8" s="28" t="s">
        <v>185</v>
      </c>
      <c r="V8" s="28" t="s">
        <v>186</v>
      </c>
      <c r="W8" s="28" t="s">
        <v>181</v>
      </c>
      <c r="X8" s="28" t="s">
        <v>189</v>
      </c>
      <c r="Y8" s="28" t="s">
        <v>190</v>
      </c>
      <c r="Z8" s="28" t="s">
        <v>191</v>
      </c>
      <c r="AA8" s="28" t="s">
        <v>181</v>
      </c>
      <c r="AB8" s="28" t="s">
        <v>192</v>
      </c>
      <c r="AC8" s="28" t="s">
        <v>193</v>
      </c>
      <c r="AD8" s="28" t="s">
        <v>194</v>
      </c>
      <c r="AE8" s="28" t="s">
        <v>195</v>
      </c>
      <c r="AF8" s="28" t="s">
        <v>196</v>
      </c>
    </row>
    <row r="9" spans="2:32" x14ac:dyDescent="0.25">
      <c r="B9" s="33">
        <v>1</v>
      </c>
      <c r="C9" s="34">
        <v>10</v>
      </c>
      <c r="D9" s="35">
        <v>42380</v>
      </c>
      <c r="E9" s="34" t="s">
        <v>199</v>
      </c>
      <c r="F9" s="34">
        <v>1</v>
      </c>
      <c r="G9" s="34">
        <v>1</v>
      </c>
      <c r="H9" s="34"/>
      <c r="I9" s="34"/>
      <c r="J9" s="34"/>
      <c r="K9" s="34"/>
      <c r="L9" s="34"/>
      <c r="M9" s="34">
        <v>0</v>
      </c>
      <c r="N9" s="34"/>
      <c r="O9" s="34"/>
      <c r="P9" s="34">
        <v>1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>
        <v>150</v>
      </c>
      <c r="AC9" s="34"/>
      <c r="AD9" s="34"/>
      <c r="AE9" s="34"/>
      <c r="AF9" s="36"/>
    </row>
    <row r="10" spans="2:32" x14ac:dyDescent="0.25">
      <c r="B10" s="37">
        <v>2</v>
      </c>
      <c r="C10" s="5">
        <v>75</v>
      </c>
      <c r="D10" s="30">
        <v>42388</v>
      </c>
      <c r="E10" s="5" t="s">
        <v>201</v>
      </c>
      <c r="F10" s="5">
        <v>1</v>
      </c>
      <c r="G10" s="5"/>
      <c r="H10" s="5"/>
      <c r="I10" s="5"/>
      <c r="J10" s="5"/>
      <c r="K10" s="5"/>
      <c r="L10" s="5"/>
      <c r="M10" s="5">
        <v>1</v>
      </c>
      <c r="N10" s="5"/>
      <c r="O10" s="5"/>
      <c r="P10" s="5">
        <v>0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38"/>
    </row>
    <row r="11" spans="2:32" x14ac:dyDescent="0.25">
      <c r="B11" s="37">
        <v>3</v>
      </c>
      <c r="C11" s="5">
        <v>121</v>
      </c>
      <c r="D11" s="30">
        <v>42395</v>
      </c>
      <c r="E11" s="31" t="s">
        <v>203</v>
      </c>
      <c r="F11" s="5">
        <v>1</v>
      </c>
      <c r="G11" s="5"/>
      <c r="H11" s="5"/>
      <c r="I11" s="5"/>
      <c r="J11" s="5"/>
      <c r="K11" s="5"/>
      <c r="L11" s="5"/>
      <c r="M11" s="5">
        <v>1</v>
      </c>
      <c r="N11" s="5"/>
      <c r="O11" s="5"/>
      <c r="P11" s="5">
        <v>0</v>
      </c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38"/>
    </row>
    <row r="12" spans="2:32" x14ac:dyDescent="0.25">
      <c r="B12" s="37"/>
      <c r="C12" s="5">
        <v>259</v>
      </c>
      <c r="D12" s="30">
        <v>42417</v>
      </c>
      <c r="E12" s="31"/>
      <c r="F12" s="5">
        <v>1</v>
      </c>
      <c r="G12" s="5"/>
      <c r="H12" s="5"/>
      <c r="I12" s="5"/>
      <c r="J12" s="5"/>
      <c r="K12" s="5"/>
      <c r="L12" s="5"/>
      <c r="M12" s="5">
        <v>1</v>
      </c>
      <c r="N12" s="5"/>
      <c r="O12" s="5"/>
      <c r="P12" s="5">
        <v>0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38"/>
    </row>
    <row r="13" spans="2:32" x14ac:dyDescent="0.25">
      <c r="B13" s="37"/>
      <c r="C13" s="5">
        <v>267</v>
      </c>
      <c r="D13" s="30">
        <v>42420</v>
      </c>
      <c r="E13" s="31"/>
      <c r="F13" s="5">
        <v>1</v>
      </c>
      <c r="G13" s="5"/>
      <c r="H13" s="5"/>
      <c r="I13" s="5"/>
      <c r="J13" s="5"/>
      <c r="K13" s="5"/>
      <c r="L13" s="5"/>
      <c r="M13" s="5">
        <v>1</v>
      </c>
      <c r="N13" s="5"/>
      <c r="O13" s="5"/>
      <c r="P13" s="5">
        <v>0</v>
      </c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38"/>
    </row>
    <row r="14" spans="2:32" x14ac:dyDescent="0.25">
      <c r="B14" s="37"/>
      <c r="C14" s="5">
        <v>313</v>
      </c>
      <c r="D14" s="30">
        <v>42428</v>
      </c>
      <c r="E14" s="31"/>
      <c r="F14" s="5">
        <v>1</v>
      </c>
      <c r="G14" s="5"/>
      <c r="H14" s="5"/>
      <c r="I14" s="5"/>
      <c r="J14" s="5"/>
      <c r="K14" s="5"/>
      <c r="L14" s="5"/>
      <c r="M14" s="5">
        <v>1</v>
      </c>
      <c r="N14" s="5"/>
      <c r="O14" s="5"/>
      <c r="P14" s="5">
        <v>0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38"/>
    </row>
    <row r="15" spans="2:32" x14ac:dyDescent="0.25">
      <c r="B15" s="37">
        <v>4</v>
      </c>
      <c r="C15" s="5">
        <v>317</v>
      </c>
      <c r="D15" s="30">
        <v>42432</v>
      </c>
      <c r="E15" s="32" t="s">
        <v>202</v>
      </c>
      <c r="F15" s="5">
        <v>1</v>
      </c>
      <c r="G15" s="5"/>
      <c r="H15" s="5"/>
      <c r="I15" s="5"/>
      <c r="J15" s="5"/>
      <c r="K15" s="5"/>
      <c r="L15" s="5"/>
      <c r="M15" s="5">
        <v>1</v>
      </c>
      <c r="N15" s="5"/>
      <c r="O15" s="5"/>
      <c r="P15" s="5">
        <v>0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38"/>
    </row>
    <row r="16" spans="2:32" x14ac:dyDescent="0.25">
      <c r="B16" s="37">
        <v>5</v>
      </c>
      <c r="C16" s="5">
        <v>365</v>
      </c>
      <c r="D16" s="30">
        <v>42445</v>
      </c>
      <c r="E16" s="32" t="s">
        <v>200</v>
      </c>
      <c r="F16" s="5">
        <v>1</v>
      </c>
      <c r="G16" s="5"/>
      <c r="H16" s="5"/>
      <c r="I16" s="5"/>
      <c r="J16" s="5"/>
      <c r="K16" s="5"/>
      <c r="L16" s="5"/>
      <c r="M16" s="5">
        <v>1</v>
      </c>
      <c r="N16" s="5"/>
      <c r="O16" s="5"/>
      <c r="P16" s="5">
        <v>0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38"/>
    </row>
    <row r="17" spans="2:32" x14ac:dyDescent="0.25">
      <c r="B17" s="37">
        <v>6</v>
      </c>
      <c r="C17" s="5">
        <v>377</v>
      </c>
      <c r="D17" s="30">
        <v>42446</v>
      </c>
      <c r="E17" s="31" t="s">
        <v>204</v>
      </c>
      <c r="F17" s="5">
        <v>1</v>
      </c>
      <c r="G17" s="5"/>
      <c r="H17" s="5"/>
      <c r="I17" s="5"/>
      <c r="J17" s="5"/>
      <c r="K17" s="5"/>
      <c r="L17" s="5"/>
      <c r="M17" s="5">
        <v>1</v>
      </c>
      <c r="N17" s="5"/>
      <c r="O17" s="5"/>
      <c r="P17" s="5">
        <v>0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38"/>
    </row>
    <row r="18" spans="2:32" x14ac:dyDescent="0.25">
      <c r="B18" s="37">
        <v>7</v>
      </c>
      <c r="C18" s="5">
        <v>528</v>
      </c>
      <c r="D18" s="30">
        <v>42474</v>
      </c>
      <c r="E18" s="32" t="s">
        <v>205</v>
      </c>
      <c r="F18" s="5">
        <v>1</v>
      </c>
      <c r="G18" s="5"/>
      <c r="H18" s="5"/>
      <c r="I18" s="5"/>
      <c r="J18" s="5"/>
      <c r="K18" s="5"/>
      <c r="L18" s="5"/>
      <c r="M18" s="5">
        <v>1</v>
      </c>
      <c r="N18" s="5"/>
      <c r="O18" s="5"/>
      <c r="P18" s="5">
        <v>0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38"/>
    </row>
    <row r="19" spans="2:32" x14ac:dyDescent="0.25">
      <c r="B19" s="37">
        <v>8</v>
      </c>
      <c r="C19" s="5">
        <v>539</v>
      </c>
      <c r="D19" s="30">
        <v>42479</v>
      </c>
      <c r="E19" s="32" t="s">
        <v>206</v>
      </c>
      <c r="F19" s="5">
        <v>1</v>
      </c>
      <c r="G19" s="5"/>
      <c r="H19" s="5"/>
      <c r="I19" s="5"/>
      <c r="J19" s="5"/>
      <c r="K19" s="5"/>
      <c r="L19" s="5"/>
      <c r="M19" s="5">
        <v>1</v>
      </c>
      <c r="N19" s="5"/>
      <c r="O19" s="5"/>
      <c r="P19" s="5">
        <v>0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38"/>
    </row>
    <row r="20" spans="2:32" x14ac:dyDescent="0.25">
      <c r="B20" s="37">
        <v>9</v>
      </c>
      <c r="C20" s="5">
        <v>545</v>
      </c>
      <c r="D20" s="30">
        <v>42482</v>
      </c>
      <c r="E20" s="31" t="s">
        <v>207</v>
      </c>
      <c r="F20" s="5">
        <v>1</v>
      </c>
      <c r="G20" s="5"/>
      <c r="H20" s="5"/>
      <c r="I20" s="5"/>
      <c r="J20" s="5"/>
      <c r="K20" s="5"/>
      <c r="L20" s="5"/>
      <c r="M20" s="5">
        <v>1</v>
      </c>
      <c r="N20" s="5"/>
      <c r="O20" s="5"/>
      <c r="P20" s="5">
        <v>0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38"/>
    </row>
    <row r="21" spans="2:32" x14ac:dyDescent="0.25">
      <c r="B21" s="37">
        <v>10</v>
      </c>
      <c r="C21" s="5">
        <v>700</v>
      </c>
      <c r="D21" s="30">
        <v>42514</v>
      </c>
      <c r="E21" s="31" t="s">
        <v>208</v>
      </c>
      <c r="F21" s="5">
        <v>1</v>
      </c>
      <c r="G21" s="5"/>
      <c r="H21" s="5"/>
      <c r="I21" s="5"/>
      <c r="J21" s="5"/>
      <c r="K21" s="5"/>
      <c r="L21" s="5"/>
      <c r="M21" s="5">
        <v>1</v>
      </c>
      <c r="N21" s="5"/>
      <c r="O21" s="5"/>
      <c r="P21" s="5">
        <v>0</v>
      </c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38"/>
    </row>
    <row r="22" spans="2:32" x14ac:dyDescent="0.25">
      <c r="B22" s="37">
        <v>11</v>
      </c>
      <c r="C22" s="5">
        <v>706</v>
      </c>
      <c r="D22" s="30">
        <v>42515</v>
      </c>
      <c r="E22" s="31" t="s">
        <v>202</v>
      </c>
      <c r="F22" s="5">
        <v>1</v>
      </c>
      <c r="G22" s="5"/>
      <c r="H22" s="5"/>
      <c r="I22" s="5"/>
      <c r="J22" s="5"/>
      <c r="K22" s="5"/>
      <c r="L22" s="5"/>
      <c r="M22" s="5">
        <v>1</v>
      </c>
      <c r="N22" s="5"/>
      <c r="O22" s="5"/>
      <c r="P22" s="5">
        <v>0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38"/>
    </row>
    <row r="23" spans="2:32" x14ac:dyDescent="0.25">
      <c r="B23" s="37">
        <v>12</v>
      </c>
      <c r="C23" s="5">
        <v>725</v>
      </c>
      <c r="D23" s="30">
        <v>42516</v>
      </c>
      <c r="E23" s="31" t="s">
        <v>207</v>
      </c>
      <c r="F23" s="5">
        <v>1</v>
      </c>
      <c r="G23" s="5">
        <v>1</v>
      </c>
      <c r="H23" s="5"/>
      <c r="I23" s="5"/>
      <c r="J23" s="5"/>
      <c r="K23" s="5"/>
      <c r="L23" s="5"/>
      <c r="M23" s="5">
        <v>1</v>
      </c>
      <c r="N23" s="5"/>
      <c r="O23" s="5"/>
      <c r="P23" s="5">
        <v>0</v>
      </c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38"/>
    </row>
    <row r="24" spans="2:32" x14ac:dyDescent="0.25">
      <c r="B24" s="37">
        <v>13</v>
      </c>
      <c r="C24" s="5">
        <v>1091</v>
      </c>
      <c r="D24" s="30">
        <v>42572</v>
      </c>
      <c r="E24" s="31" t="s">
        <v>209</v>
      </c>
      <c r="F24" s="5">
        <v>1</v>
      </c>
      <c r="G24" s="5"/>
      <c r="H24" s="5"/>
      <c r="I24" s="5"/>
      <c r="J24" s="5"/>
      <c r="K24" s="5"/>
      <c r="L24" s="5"/>
      <c r="M24" s="5">
        <v>1</v>
      </c>
      <c r="N24" s="5"/>
      <c r="O24" s="5"/>
      <c r="P24" s="5">
        <v>0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38"/>
    </row>
    <row r="25" spans="2:32" x14ac:dyDescent="0.25">
      <c r="B25" s="37">
        <v>14</v>
      </c>
      <c r="C25" s="5">
        <v>1095</v>
      </c>
      <c r="D25" s="30">
        <v>42573</v>
      </c>
      <c r="E25" s="31" t="s">
        <v>210</v>
      </c>
      <c r="F25" s="5">
        <v>1</v>
      </c>
      <c r="G25" s="5"/>
      <c r="H25" s="5"/>
      <c r="I25" s="5"/>
      <c r="J25" s="5"/>
      <c r="K25" s="5"/>
      <c r="L25" s="5"/>
      <c r="M25" s="5">
        <v>1</v>
      </c>
      <c r="N25" s="5"/>
      <c r="O25" s="5"/>
      <c r="P25" s="5">
        <v>0</v>
      </c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38"/>
    </row>
    <row r="26" spans="2:32" x14ac:dyDescent="0.25">
      <c r="B26" s="37">
        <v>15</v>
      </c>
      <c r="C26" s="5">
        <v>1202</v>
      </c>
      <c r="D26" s="30">
        <v>42601</v>
      </c>
      <c r="E26" s="31" t="s">
        <v>211</v>
      </c>
      <c r="F26" s="5">
        <v>1</v>
      </c>
      <c r="G26" s="5"/>
      <c r="H26" s="5"/>
      <c r="I26" s="5"/>
      <c r="J26" s="5"/>
      <c r="K26" s="5"/>
      <c r="L26" s="5"/>
      <c r="M26" s="5">
        <v>1</v>
      </c>
      <c r="N26" s="5"/>
      <c r="O26" s="5"/>
      <c r="P26" s="5">
        <v>0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38"/>
    </row>
    <row r="27" spans="2:32" x14ac:dyDescent="0.25">
      <c r="B27" s="37">
        <v>16</v>
      </c>
      <c r="C27" s="5" t="s">
        <v>219</v>
      </c>
      <c r="D27" s="30">
        <v>42604</v>
      </c>
      <c r="E27" s="31" t="s">
        <v>212</v>
      </c>
      <c r="F27" s="5">
        <v>2</v>
      </c>
      <c r="G27" s="5"/>
      <c r="H27" s="5"/>
      <c r="I27" s="5"/>
      <c r="J27" s="5"/>
      <c r="K27" s="5"/>
      <c r="L27" s="5"/>
      <c r="M27" s="5">
        <v>0</v>
      </c>
      <c r="N27" s="5"/>
      <c r="O27" s="5"/>
      <c r="P27" s="5">
        <v>2</v>
      </c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38"/>
    </row>
    <row r="28" spans="2:32" x14ac:dyDescent="0.25">
      <c r="B28" s="37">
        <v>17</v>
      </c>
      <c r="C28" s="5">
        <v>1360</v>
      </c>
      <c r="D28" s="30">
        <v>42626</v>
      </c>
      <c r="E28" s="31" t="s">
        <v>213</v>
      </c>
      <c r="F28" s="5">
        <v>1</v>
      </c>
      <c r="G28" s="5"/>
      <c r="H28" s="5"/>
      <c r="I28" s="5"/>
      <c r="J28" s="5"/>
      <c r="K28" s="5"/>
      <c r="L28" s="5"/>
      <c r="M28" s="5">
        <v>0</v>
      </c>
      <c r="N28" s="5"/>
      <c r="O28" s="5"/>
      <c r="P28" s="5">
        <v>1</v>
      </c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38"/>
    </row>
    <row r="29" spans="2:32" x14ac:dyDescent="0.25">
      <c r="B29" s="37">
        <v>18</v>
      </c>
      <c r="C29" s="5">
        <v>1433</v>
      </c>
      <c r="D29" s="30">
        <v>42635</v>
      </c>
      <c r="E29" s="31" t="s">
        <v>199</v>
      </c>
      <c r="F29" s="5">
        <v>1</v>
      </c>
      <c r="G29" s="5"/>
      <c r="H29" s="5"/>
      <c r="I29" s="5"/>
      <c r="J29" s="5"/>
      <c r="K29" s="5"/>
      <c r="L29" s="5"/>
      <c r="M29" s="5">
        <v>1</v>
      </c>
      <c r="N29" s="5"/>
      <c r="O29" s="5"/>
      <c r="P29" s="5">
        <v>0</v>
      </c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38"/>
    </row>
    <row r="30" spans="2:32" x14ac:dyDescent="0.25">
      <c r="B30" s="37">
        <v>19</v>
      </c>
      <c r="C30" s="5" t="s">
        <v>220</v>
      </c>
      <c r="D30" s="30">
        <v>42640</v>
      </c>
      <c r="E30" s="31" t="s">
        <v>214</v>
      </c>
      <c r="F30" s="5">
        <v>2</v>
      </c>
      <c r="G30" s="5"/>
      <c r="H30" s="5"/>
      <c r="I30" s="5"/>
      <c r="J30" s="5"/>
      <c r="K30" s="5"/>
      <c r="L30" s="5"/>
      <c r="M30" s="5">
        <v>1</v>
      </c>
      <c r="N30" s="5"/>
      <c r="O30" s="5"/>
      <c r="P30" s="5">
        <v>1</v>
      </c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38"/>
    </row>
    <row r="31" spans="2:32" x14ac:dyDescent="0.25">
      <c r="B31" s="37">
        <v>20</v>
      </c>
      <c r="C31" s="5">
        <v>1638</v>
      </c>
      <c r="D31" s="30">
        <v>42653</v>
      </c>
      <c r="E31" s="31" t="s">
        <v>215</v>
      </c>
      <c r="F31" s="5">
        <f>M31+P31</f>
        <v>1</v>
      </c>
      <c r="G31" s="5"/>
      <c r="H31" s="5"/>
      <c r="I31" s="5"/>
      <c r="J31" s="5"/>
      <c r="K31" s="5"/>
      <c r="L31" s="5"/>
      <c r="M31" s="5">
        <v>1</v>
      </c>
      <c r="N31" s="5"/>
      <c r="O31" s="5"/>
      <c r="P31" s="5">
        <v>0</v>
      </c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38"/>
    </row>
    <row r="32" spans="2:32" x14ac:dyDescent="0.25">
      <c r="B32" s="37">
        <v>21</v>
      </c>
      <c r="C32" s="5">
        <v>1655</v>
      </c>
      <c r="D32" s="30">
        <v>42656</v>
      </c>
      <c r="E32" s="31" t="s">
        <v>212</v>
      </c>
      <c r="F32" s="5">
        <f t="shared" ref="F32:F36" si="0">M32+P32</f>
        <v>1</v>
      </c>
      <c r="G32" s="5"/>
      <c r="H32" s="5"/>
      <c r="I32" s="5"/>
      <c r="J32" s="5"/>
      <c r="K32" s="5"/>
      <c r="L32" s="5"/>
      <c r="M32" s="5">
        <v>1</v>
      </c>
      <c r="N32" s="5"/>
      <c r="O32" s="5"/>
      <c r="P32" s="5">
        <v>0</v>
      </c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38"/>
    </row>
    <row r="33" spans="2:32" x14ac:dyDescent="0.25">
      <c r="B33" s="37">
        <v>22</v>
      </c>
      <c r="C33" s="5">
        <v>1900</v>
      </c>
      <c r="D33" s="30">
        <v>42688</v>
      </c>
      <c r="E33" s="31" t="s">
        <v>216</v>
      </c>
      <c r="F33" s="5">
        <f t="shared" si="0"/>
        <v>1</v>
      </c>
      <c r="G33" s="5"/>
      <c r="H33" s="5"/>
      <c r="I33" s="5"/>
      <c r="J33" s="5"/>
      <c r="K33" s="5"/>
      <c r="L33" s="5"/>
      <c r="M33" s="5">
        <v>0</v>
      </c>
      <c r="N33" s="5"/>
      <c r="O33" s="5"/>
      <c r="P33" s="5">
        <v>1</v>
      </c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38"/>
    </row>
    <row r="34" spans="2:32" x14ac:dyDescent="0.25">
      <c r="B34" s="37">
        <v>23</v>
      </c>
      <c r="C34" s="5">
        <v>1933</v>
      </c>
      <c r="D34" s="30">
        <v>42696</v>
      </c>
      <c r="E34" s="31" t="s">
        <v>217</v>
      </c>
      <c r="F34" s="5">
        <f t="shared" si="0"/>
        <v>1</v>
      </c>
      <c r="G34" s="5"/>
      <c r="H34" s="5"/>
      <c r="I34" s="5"/>
      <c r="J34" s="5"/>
      <c r="K34" s="5"/>
      <c r="L34" s="5"/>
      <c r="M34" s="5">
        <v>0</v>
      </c>
      <c r="N34" s="5"/>
      <c r="O34" s="5"/>
      <c r="P34" s="5">
        <v>1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38"/>
    </row>
    <row r="35" spans="2:32" x14ac:dyDescent="0.25">
      <c r="B35" s="37">
        <v>24</v>
      </c>
      <c r="C35" s="5">
        <v>1991</v>
      </c>
      <c r="D35" s="30">
        <v>42704</v>
      </c>
      <c r="E35" s="31" t="s">
        <v>218</v>
      </c>
      <c r="F35" s="5">
        <f t="shared" si="0"/>
        <v>1</v>
      </c>
      <c r="G35" s="5"/>
      <c r="H35" s="5"/>
      <c r="I35" s="5"/>
      <c r="J35" s="5"/>
      <c r="K35" s="5"/>
      <c r="L35" s="5"/>
      <c r="M35" s="5">
        <v>1</v>
      </c>
      <c r="N35" s="5"/>
      <c r="O35" s="5"/>
      <c r="P35" s="5">
        <v>0</v>
      </c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38"/>
    </row>
    <row r="36" spans="2:32" x14ac:dyDescent="0.25">
      <c r="B36" s="37">
        <v>25</v>
      </c>
      <c r="C36" s="5">
        <v>2008</v>
      </c>
      <c r="D36" s="30">
        <v>42709</v>
      </c>
      <c r="E36" s="31" t="s">
        <v>201</v>
      </c>
      <c r="F36" s="5">
        <f t="shared" si="0"/>
        <v>1</v>
      </c>
      <c r="G36" s="5"/>
      <c r="H36" s="5"/>
      <c r="I36" s="5"/>
      <c r="J36" s="5"/>
      <c r="K36" s="5"/>
      <c r="L36" s="5"/>
      <c r="M36" s="5">
        <v>0</v>
      </c>
      <c r="N36" s="5"/>
      <c r="O36" s="5"/>
      <c r="P36" s="5">
        <v>1</v>
      </c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38"/>
    </row>
    <row r="37" spans="2:32" ht="15.75" thickBot="1" x14ac:dyDescent="0.3">
      <c r="B37" s="39">
        <v>26</v>
      </c>
      <c r="C37" s="40"/>
      <c r="D37" s="41"/>
      <c r="E37" s="42"/>
      <c r="F37" s="40">
        <v>149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>
        <v>149</v>
      </c>
      <c r="Y37" s="40"/>
      <c r="Z37" s="40"/>
      <c r="AA37" s="40"/>
      <c r="AB37" s="40"/>
      <c r="AC37" s="40"/>
      <c r="AD37" s="40"/>
      <c r="AE37" s="40"/>
      <c r="AF37" s="43"/>
    </row>
    <row r="38" spans="2:32" ht="15.75" thickBot="1" x14ac:dyDescent="0.3">
      <c r="B38" s="44"/>
      <c r="C38" s="45" t="s">
        <v>221</v>
      </c>
      <c r="D38" s="46"/>
      <c r="E38" s="46"/>
      <c r="F38" s="45">
        <f>SUM(F9:F37)</f>
        <v>179</v>
      </c>
      <c r="G38" s="45">
        <f>SUM(G9:G36)</f>
        <v>2</v>
      </c>
      <c r="H38" s="46"/>
      <c r="I38" s="46"/>
      <c r="J38" s="46"/>
      <c r="K38" s="46"/>
      <c r="L38" s="46"/>
      <c r="M38" s="45">
        <f>SUM(M9:M36)</f>
        <v>22</v>
      </c>
      <c r="N38" s="45"/>
      <c r="O38" s="45"/>
      <c r="P38" s="45">
        <f>SUM(P9:P36)</f>
        <v>8</v>
      </c>
      <c r="Q38" s="46"/>
      <c r="R38" s="46"/>
      <c r="S38" s="46"/>
      <c r="T38" s="46"/>
      <c r="U38" s="46"/>
      <c r="V38" s="46"/>
      <c r="W38" s="46"/>
      <c r="X38" s="45">
        <v>149</v>
      </c>
      <c r="Y38" s="46"/>
      <c r="Z38" s="46"/>
      <c r="AA38" s="46"/>
      <c r="AB38" s="46"/>
      <c r="AC38" s="46"/>
      <c r="AD38" s="46"/>
      <c r="AE38" s="46"/>
      <c r="AF38" s="47"/>
    </row>
  </sheetData>
  <mergeCells count="11">
    <mergeCell ref="B5:AF5"/>
    <mergeCell ref="Q7:W7"/>
    <mergeCell ref="X7:AA7"/>
    <mergeCell ref="AB7:AD7"/>
    <mergeCell ref="AE7:AF7"/>
    <mergeCell ref="B7:B8"/>
    <mergeCell ref="C7:C8"/>
    <mergeCell ref="D7:D8"/>
    <mergeCell ref="E7:E8"/>
    <mergeCell ref="F7:J7"/>
    <mergeCell ref="K7:P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4"/>
  <sheetViews>
    <sheetView workbookViewId="0">
      <selection activeCell="E1" sqref="E1:F4"/>
    </sheetView>
  </sheetViews>
  <sheetFormatPr defaultRowHeight="15" x14ac:dyDescent="0.25"/>
  <cols>
    <col min="1" max="1" width="3.7109375" customWidth="1"/>
    <col min="2" max="2" width="5.85546875" customWidth="1"/>
    <col min="3" max="3" width="50.42578125" customWidth="1"/>
    <col min="5" max="5" width="15.140625" customWidth="1"/>
    <col min="6" max="6" width="15.5703125" customWidth="1"/>
  </cols>
  <sheetData>
    <row r="1" spans="2:6" x14ac:dyDescent="0.25">
      <c r="F1" s="49" t="s">
        <v>222</v>
      </c>
    </row>
    <row r="2" spans="2:6" x14ac:dyDescent="0.25">
      <c r="F2" s="49" t="s">
        <v>223</v>
      </c>
    </row>
    <row r="3" spans="2:6" x14ac:dyDescent="0.25">
      <c r="F3" s="49" t="s">
        <v>224</v>
      </c>
    </row>
    <row r="4" spans="2:6" x14ac:dyDescent="0.25">
      <c r="F4" s="49" t="s">
        <v>225</v>
      </c>
    </row>
    <row r="6" spans="2:6" x14ac:dyDescent="0.25">
      <c r="B6" s="85" t="s">
        <v>5</v>
      </c>
      <c r="C6" s="85"/>
      <c r="D6" s="85"/>
      <c r="E6" s="85"/>
      <c r="F6" s="85"/>
    </row>
    <row r="8" spans="2:6" ht="30" customHeight="1" x14ac:dyDescent="0.25">
      <c r="B8" s="89" t="s">
        <v>6</v>
      </c>
      <c r="C8" s="89"/>
      <c r="D8" s="89"/>
      <c r="E8" s="89"/>
      <c r="F8" s="89"/>
    </row>
    <row r="9" spans="2:6" x14ac:dyDescent="0.25">
      <c r="B9" s="1"/>
      <c r="C9" s="1"/>
      <c r="D9" s="2"/>
      <c r="E9" s="2"/>
      <c r="F9" s="2"/>
    </row>
    <row r="10" spans="2:6" x14ac:dyDescent="0.25">
      <c r="B10" s="90" t="s">
        <v>7</v>
      </c>
      <c r="C10" s="90" t="s">
        <v>8</v>
      </c>
      <c r="D10" s="92" t="s">
        <v>9</v>
      </c>
      <c r="E10" s="92"/>
      <c r="F10" s="92"/>
    </row>
    <row r="11" spans="2:6" ht="45" x14ac:dyDescent="0.25">
      <c r="B11" s="91"/>
      <c r="C11" s="91"/>
      <c r="D11" s="17">
        <v>2015</v>
      </c>
      <c r="E11" s="17">
        <v>2016</v>
      </c>
      <c r="F11" s="18" t="s">
        <v>10</v>
      </c>
    </row>
    <row r="12" spans="2:6" x14ac:dyDescent="0.25">
      <c r="B12" s="4">
        <v>1</v>
      </c>
      <c r="C12" s="4">
        <v>2</v>
      </c>
      <c r="D12" s="4">
        <v>3</v>
      </c>
      <c r="E12" s="4">
        <v>4</v>
      </c>
      <c r="F12" s="4">
        <v>5</v>
      </c>
    </row>
    <row r="13" spans="2:6" ht="44.25" customHeight="1" x14ac:dyDescent="0.25">
      <c r="B13" s="13">
        <v>1</v>
      </c>
      <c r="C13" s="3" t="s">
        <v>11</v>
      </c>
      <c r="D13" s="4">
        <v>0.15448999999999999</v>
      </c>
      <c r="E13" s="4">
        <v>0.2324</v>
      </c>
      <c r="F13" s="4">
        <f>E13-D13</f>
        <v>7.7910000000000007E-2</v>
      </c>
    </row>
    <row r="14" spans="2:6" ht="17.25" customHeight="1" x14ac:dyDescent="0.25">
      <c r="B14" s="16" t="s">
        <v>12</v>
      </c>
      <c r="C14" s="3" t="s">
        <v>13</v>
      </c>
      <c r="D14" s="4">
        <v>0</v>
      </c>
      <c r="E14" s="4">
        <v>0</v>
      </c>
      <c r="F14" s="4">
        <f t="shared" ref="F14:F34" si="0">E14-D14</f>
        <v>0</v>
      </c>
    </row>
    <row r="15" spans="2:6" ht="17.25" customHeight="1" x14ac:dyDescent="0.25">
      <c r="B15" s="16" t="s">
        <v>14</v>
      </c>
      <c r="C15" s="3" t="s">
        <v>15</v>
      </c>
      <c r="D15" s="4">
        <v>0</v>
      </c>
      <c r="E15" s="4">
        <v>0</v>
      </c>
      <c r="F15" s="4">
        <f t="shared" si="0"/>
        <v>0</v>
      </c>
    </row>
    <row r="16" spans="2:6" ht="15.75" customHeight="1" x14ac:dyDescent="0.25">
      <c r="B16" s="16" t="s">
        <v>16</v>
      </c>
      <c r="C16" s="3" t="s">
        <v>17</v>
      </c>
      <c r="D16" s="4">
        <v>0</v>
      </c>
      <c r="E16" s="4">
        <v>0</v>
      </c>
      <c r="F16" s="4">
        <f t="shared" si="0"/>
        <v>0</v>
      </c>
    </row>
    <row r="17" spans="2:6" x14ac:dyDescent="0.25">
      <c r="B17" s="16" t="s">
        <v>18</v>
      </c>
      <c r="C17" s="3" t="s">
        <v>19</v>
      </c>
      <c r="D17" s="4">
        <v>0.15448999999999999</v>
      </c>
      <c r="E17" s="4">
        <v>0.2324</v>
      </c>
      <c r="F17" s="4">
        <f t="shared" si="0"/>
        <v>7.7910000000000007E-2</v>
      </c>
    </row>
    <row r="18" spans="2:6" ht="36" customHeight="1" x14ac:dyDescent="0.25">
      <c r="B18" s="16">
        <v>2</v>
      </c>
      <c r="C18" s="3" t="s">
        <v>20</v>
      </c>
      <c r="D18" s="4">
        <v>0.132413</v>
      </c>
      <c r="E18" s="4">
        <v>0.19539999999999999</v>
      </c>
      <c r="F18" s="4">
        <f t="shared" si="0"/>
        <v>6.2986999999999987E-2</v>
      </c>
    </row>
    <row r="19" spans="2:6" x14ac:dyDescent="0.25">
      <c r="B19" s="16" t="s">
        <v>21</v>
      </c>
      <c r="C19" s="3" t="s">
        <v>13</v>
      </c>
      <c r="D19" s="4">
        <v>0</v>
      </c>
      <c r="E19" s="4">
        <v>0</v>
      </c>
      <c r="F19" s="4">
        <f t="shared" si="0"/>
        <v>0</v>
      </c>
    </row>
    <row r="20" spans="2:6" ht="15" customHeight="1" x14ac:dyDescent="0.25">
      <c r="B20" s="16" t="s">
        <v>22</v>
      </c>
      <c r="C20" s="3" t="s">
        <v>15</v>
      </c>
      <c r="D20" s="4">
        <v>0</v>
      </c>
      <c r="E20" s="4">
        <v>0</v>
      </c>
      <c r="F20" s="4">
        <f t="shared" si="0"/>
        <v>0</v>
      </c>
    </row>
    <row r="21" spans="2:6" ht="15" customHeight="1" x14ac:dyDescent="0.25">
      <c r="B21" s="16" t="s">
        <v>23</v>
      </c>
      <c r="C21" s="3" t="s">
        <v>17</v>
      </c>
      <c r="D21" s="4">
        <v>0</v>
      </c>
      <c r="E21" s="4">
        <v>0</v>
      </c>
      <c r="F21" s="4">
        <f t="shared" si="0"/>
        <v>0</v>
      </c>
    </row>
    <row r="22" spans="2:6" x14ac:dyDescent="0.25">
      <c r="B22" s="16" t="s">
        <v>24</v>
      </c>
      <c r="C22" s="3" t="s">
        <v>19</v>
      </c>
      <c r="D22" s="4">
        <v>0.132413</v>
      </c>
      <c r="E22" s="4">
        <v>0.19539999999999999</v>
      </c>
      <c r="F22" s="4">
        <f t="shared" si="0"/>
        <v>6.2986999999999987E-2</v>
      </c>
    </row>
    <row r="23" spans="2:6" ht="106.5" customHeight="1" x14ac:dyDescent="0.25">
      <c r="B23" s="16">
        <v>3</v>
      </c>
      <c r="C23" s="3" t="s">
        <v>25</v>
      </c>
      <c r="D23" s="4">
        <v>0</v>
      </c>
      <c r="E23" s="4">
        <v>0</v>
      </c>
      <c r="F23" s="4">
        <f t="shared" si="0"/>
        <v>0</v>
      </c>
    </row>
    <row r="24" spans="2:6" ht="16.5" customHeight="1" x14ac:dyDescent="0.25">
      <c r="B24" s="16" t="s">
        <v>26</v>
      </c>
      <c r="C24" s="3" t="s">
        <v>13</v>
      </c>
      <c r="D24" s="4">
        <v>0</v>
      </c>
      <c r="E24" s="4">
        <v>0</v>
      </c>
      <c r="F24" s="4">
        <f t="shared" si="0"/>
        <v>0</v>
      </c>
    </row>
    <row r="25" spans="2:6" ht="14.25" customHeight="1" x14ac:dyDescent="0.25">
      <c r="B25" s="16" t="s">
        <v>27</v>
      </c>
      <c r="C25" s="3" t="s">
        <v>15</v>
      </c>
      <c r="D25" s="4">
        <v>0</v>
      </c>
      <c r="E25" s="4">
        <v>0</v>
      </c>
      <c r="F25" s="4">
        <f t="shared" si="0"/>
        <v>0</v>
      </c>
    </row>
    <row r="26" spans="2:6" ht="16.5" customHeight="1" x14ac:dyDescent="0.25">
      <c r="B26" s="16" t="s">
        <v>28</v>
      </c>
      <c r="C26" s="3" t="s">
        <v>17</v>
      </c>
      <c r="D26" s="4">
        <v>0</v>
      </c>
      <c r="E26" s="4">
        <v>0</v>
      </c>
      <c r="F26" s="4">
        <f t="shared" si="0"/>
        <v>0</v>
      </c>
    </row>
    <row r="27" spans="2:6" ht="15" customHeight="1" x14ac:dyDescent="0.25">
      <c r="B27" s="16" t="s">
        <v>29</v>
      </c>
      <c r="C27" s="3" t="s">
        <v>19</v>
      </c>
      <c r="D27" s="4">
        <v>0</v>
      </c>
      <c r="E27" s="4">
        <v>0</v>
      </c>
      <c r="F27" s="4">
        <f t="shared" si="0"/>
        <v>0</v>
      </c>
    </row>
    <row r="28" spans="2:6" ht="94.5" customHeight="1" x14ac:dyDescent="0.25">
      <c r="B28" s="16">
        <v>4</v>
      </c>
      <c r="C28" s="3" t="s">
        <v>30</v>
      </c>
      <c r="D28" s="4">
        <v>0</v>
      </c>
      <c r="E28" s="4">
        <v>0</v>
      </c>
      <c r="F28" s="4">
        <f t="shared" si="0"/>
        <v>0</v>
      </c>
    </row>
    <row r="29" spans="2:6" ht="19.5" customHeight="1" x14ac:dyDescent="0.25">
      <c r="B29" s="16" t="s">
        <v>31</v>
      </c>
      <c r="C29" s="3" t="s">
        <v>13</v>
      </c>
      <c r="D29" s="4">
        <v>0</v>
      </c>
      <c r="E29" s="4">
        <v>0</v>
      </c>
      <c r="F29" s="4">
        <f t="shared" si="0"/>
        <v>0</v>
      </c>
    </row>
    <row r="30" spans="2:6" ht="15" customHeight="1" x14ac:dyDescent="0.25">
      <c r="B30" s="16" t="s">
        <v>32</v>
      </c>
      <c r="C30" s="3" t="s">
        <v>15</v>
      </c>
      <c r="D30" s="4">
        <v>0</v>
      </c>
      <c r="E30" s="4">
        <v>0</v>
      </c>
      <c r="F30" s="4">
        <f t="shared" si="0"/>
        <v>0</v>
      </c>
    </row>
    <row r="31" spans="2:6" ht="14.25" customHeight="1" x14ac:dyDescent="0.25">
      <c r="B31" s="16" t="s">
        <v>33</v>
      </c>
      <c r="C31" s="3" t="s">
        <v>17</v>
      </c>
      <c r="D31" s="4">
        <v>0</v>
      </c>
      <c r="E31" s="4">
        <v>0</v>
      </c>
      <c r="F31" s="4">
        <f t="shared" si="0"/>
        <v>0</v>
      </c>
    </row>
    <row r="32" spans="2:6" ht="12.75" customHeight="1" x14ac:dyDescent="0.25">
      <c r="B32" s="16" t="s">
        <v>34</v>
      </c>
      <c r="C32" s="3" t="s">
        <v>19</v>
      </c>
      <c r="D32" s="4">
        <v>0</v>
      </c>
      <c r="E32" s="4">
        <v>0</v>
      </c>
      <c r="F32" s="4">
        <f t="shared" si="0"/>
        <v>0</v>
      </c>
    </row>
    <row r="33" spans="2:6" ht="65.25" customHeight="1" x14ac:dyDescent="0.25">
      <c r="B33" s="16">
        <v>5</v>
      </c>
      <c r="C33" s="3" t="s">
        <v>35</v>
      </c>
      <c r="D33" s="4">
        <v>0</v>
      </c>
      <c r="E33" s="4">
        <v>0</v>
      </c>
      <c r="F33" s="4">
        <f t="shared" si="0"/>
        <v>0</v>
      </c>
    </row>
    <row r="34" spans="2:6" ht="60.75" customHeight="1" x14ac:dyDescent="0.25">
      <c r="B34" s="16" t="s">
        <v>36</v>
      </c>
      <c r="C34" s="3" t="s">
        <v>37</v>
      </c>
      <c r="D34" s="4">
        <v>0</v>
      </c>
      <c r="E34" s="4">
        <v>0</v>
      </c>
      <c r="F34" s="4">
        <f t="shared" si="0"/>
        <v>0</v>
      </c>
    </row>
  </sheetData>
  <mergeCells count="5">
    <mergeCell ref="B8:F8"/>
    <mergeCell ref="B10:B11"/>
    <mergeCell ref="C10:C11"/>
    <mergeCell ref="D10:F10"/>
    <mergeCell ref="B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4"/>
  <sheetViews>
    <sheetView topLeftCell="D1" workbookViewId="0">
      <selection activeCell="U1" sqref="U1:U4"/>
    </sheetView>
  </sheetViews>
  <sheetFormatPr defaultRowHeight="15" x14ac:dyDescent="0.25"/>
  <cols>
    <col min="1" max="1" width="4" customWidth="1"/>
    <col min="2" max="2" width="5.140625" customWidth="1"/>
    <col min="3" max="3" width="15.28515625" customWidth="1"/>
  </cols>
  <sheetData>
    <row r="1" spans="2:21" x14ac:dyDescent="0.25">
      <c r="U1" s="49" t="s">
        <v>222</v>
      </c>
    </row>
    <row r="2" spans="2:21" x14ac:dyDescent="0.25">
      <c r="U2" s="49" t="s">
        <v>223</v>
      </c>
    </row>
    <row r="3" spans="2:21" x14ac:dyDescent="0.25">
      <c r="U3" s="49" t="s">
        <v>224</v>
      </c>
    </row>
    <row r="4" spans="2:21" x14ac:dyDescent="0.25">
      <c r="U4" s="49" t="s">
        <v>225</v>
      </c>
    </row>
    <row r="5" spans="2:21" x14ac:dyDescent="0.25">
      <c r="B5" s="20" t="s">
        <v>38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2:21" x14ac:dyDescent="0.25">
      <c r="B6" s="93" t="s">
        <v>7</v>
      </c>
      <c r="C6" s="93" t="s">
        <v>39</v>
      </c>
      <c r="D6" s="93" t="s">
        <v>40</v>
      </c>
      <c r="E6" s="93"/>
      <c r="F6" s="93"/>
      <c r="G6" s="93"/>
      <c r="H6" s="93" t="s">
        <v>41</v>
      </c>
      <c r="I6" s="93"/>
      <c r="J6" s="93"/>
      <c r="K6" s="93"/>
      <c r="L6" s="93" t="s">
        <v>42</v>
      </c>
      <c r="M6" s="93"/>
      <c r="N6" s="93"/>
      <c r="O6" s="93"/>
      <c r="P6" s="93" t="s">
        <v>43</v>
      </c>
      <c r="Q6" s="93"/>
      <c r="R6" s="93"/>
      <c r="S6" s="93"/>
      <c r="T6" s="93" t="s">
        <v>44</v>
      </c>
      <c r="U6" s="93" t="s">
        <v>45</v>
      </c>
    </row>
    <row r="7" spans="2:21" x14ac:dyDescent="0.25">
      <c r="B7" s="93"/>
      <c r="C7" s="93"/>
      <c r="D7" s="19" t="s">
        <v>46</v>
      </c>
      <c r="E7" s="19" t="s">
        <v>47</v>
      </c>
      <c r="F7" s="19" t="s">
        <v>48</v>
      </c>
      <c r="G7" s="19" t="s">
        <v>49</v>
      </c>
      <c r="H7" s="19" t="s">
        <v>46</v>
      </c>
      <c r="I7" s="19" t="s">
        <v>47</v>
      </c>
      <c r="J7" s="19" t="s">
        <v>48</v>
      </c>
      <c r="K7" s="19" t="s">
        <v>49</v>
      </c>
      <c r="L7" s="19" t="s">
        <v>46</v>
      </c>
      <c r="M7" s="19" t="s">
        <v>47</v>
      </c>
      <c r="N7" s="19" t="s">
        <v>48</v>
      </c>
      <c r="O7" s="19" t="s">
        <v>49</v>
      </c>
      <c r="P7" s="19" t="s">
        <v>46</v>
      </c>
      <c r="Q7" s="19" t="s">
        <v>47</v>
      </c>
      <c r="R7" s="19" t="s">
        <v>48</v>
      </c>
      <c r="S7" s="19" t="s">
        <v>49</v>
      </c>
      <c r="T7" s="93"/>
      <c r="U7" s="93"/>
    </row>
    <row r="8" spans="2:21" ht="11.25" customHeight="1" x14ac:dyDescent="0.25"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6">
        <v>7</v>
      </c>
      <c r="I8" s="6">
        <v>8</v>
      </c>
      <c r="J8" s="6">
        <v>9</v>
      </c>
      <c r="K8" s="6">
        <v>10</v>
      </c>
      <c r="L8" s="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6">
        <v>17</v>
      </c>
      <c r="S8" s="6">
        <v>18</v>
      </c>
      <c r="T8" s="6">
        <v>19</v>
      </c>
      <c r="U8" s="6">
        <v>20</v>
      </c>
    </row>
    <row r="9" spans="2:21" x14ac:dyDescent="0.25">
      <c r="B9" s="13">
        <v>1</v>
      </c>
      <c r="C9" s="5" t="s">
        <v>50</v>
      </c>
      <c r="D9" s="5">
        <v>0</v>
      </c>
      <c r="E9" s="5">
        <v>0</v>
      </c>
      <c r="F9" s="5">
        <v>0</v>
      </c>
      <c r="G9" s="5">
        <v>0.15448999999999999</v>
      </c>
      <c r="H9" s="5">
        <v>0</v>
      </c>
      <c r="I9" s="5">
        <v>0</v>
      </c>
      <c r="J9" s="5">
        <v>0</v>
      </c>
      <c r="K9" s="5">
        <v>0.132413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1.0589999999999999</v>
      </c>
      <c r="U9" s="5"/>
    </row>
    <row r="10" spans="2:21" ht="44.25" customHeight="1" x14ac:dyDescent="0.25">
      <c r="B10" s="13" t="s">
        <v>51</v>
      </c>
      <c r="C10" s="3" t="s">
        <v>52</v>
      </c>
      <c r="D10" s="5">
        <v>0</v>
      </c>
      <c r="E10" s="5">
        <v>0</v>
      </c>
      <c r="F10" s="5">
        <v>0</v>
      </c>
      <c r="G10" s="5">
        <v>0.15448999999999999</v>
      </c>
      <c r="H10" s="5">
        <v>0</v>
      </c>
      <c r="I10" s="5">
        <v>0</v>
      </c>
      <c r="J10" s="5">
        <v>0</v>
      </c>
      <c r="K10" s="5">
        <v>0.132413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1.0589999999999999</v>
      </c>
      <c r="U10" s="5"/>
    </row>
    <row r="11" spans="2:21" x14ac:dyDescent="0.25">
      <c r="B11" s="7"/>
      <c r="C11" s="8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</row>
    <row r="12" spans="2:21" ht="45" customHeight="1" x14ac:dyDescent="0.25">
      <c r="B12" s="88" t="s">
        <v>161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4" spans="2:21" ht="14.25" customHeight="1" x14ac:dyDescent="0.25">
      <c r="B14" t="s">
        <v>226</v>
      </c>
    </row>
  </sheetData>
  <mergeCells count="9">
    <mergeCell ref="T6:T7"/>
    <mergeCell ref="U6:U7"/>
    <mergeCell ref="B12:U12"/>
    <mergeCell ref="B6:B7"/>
    <mergeCell ref="C6:C7"/>
    <mergeCell ref="D6:G6"/>
    <mergeCell ref="H6:K6"/>
    <mergeCell ref="L6:O6"/>
    <mergeCell ref="P6:S6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7"/>
  <sheetViews>
    <sheetView workbookViewId="0">
      <selection activeCell="H1" sqref="H1:I4"/>
    </sheetView>
  </sheetViews>
  <sheetFormatPr defaultRowHeight="15" x14ac:dyDescent="0.25"/>
  <cols>
    <col min="3" max="3" width="16.85546875" customWidth="1"/>
    <col min="4" max="4" width="44.85546875" customWidth="1"/>
    <col min="5" max="5" width="14.140625" customWidth="1"/>
    <col min="6" max="6" width="11" customWidth="1"/>
    <col min="7" max="7" width="15.5703125" customWidth="1"/>
    <col min="8" max="8" width="15.85546875" customWidth="1"/>
  </cols>
  <sheetData>
    <row r="1" spans="2:18" x14ac:dyDescent="0.25">
      <c r="I1" s="49" t="s">
        <v>222</v>
      </c>
    </row>
    <row r="2" spans="2:18" x14ac:dyDescent="0.25">
      <c r="I2" s="49" t="s">
        <v>223</v>
      </c>
    </row>
    <row r="3" spans="2:18" x14ac:dyDescent="0.25">
      <c r="I3" s="49" t="s">
        <v>224</v>
      </c>
    </row>
    <row r="4" spans="2:18" x14ac:dyDescent="0.25">
      <c r="I4" s="49" t="s">
        <v>225</v>
      </c>
    </row>
    <row r="5" spans="2:18" x14ac:dyDescent="0.25">
      <c r="B5" s="87" t="s">
        <v>53</v>
      </c>
      <c r="C5" s="87"/>
      <c r="D5" s="87"/>
      <c r="E5" s="87"/>
      <c r="F5" s="87"/>
      <c r="G5" s="87"/>
      <c r="H5" s="87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2:18" ht="60" customHeight="1" x14ac:dyDescent="0.25">
      <c r="B6" s="94" t="s">
        <v>268</v>
      </c>
      <c r="C6" s="94"/>
      <c r="D6" s="94"/>
      <c r="E6" s="94"/>
      <c r="F6" s="94"/>
      <c r="G6" s="94"/>
      <c r="H6" s="94"/>
      <c r="I6" s="82"/>
      <c r="J6" s="82"/>
      <c r="K6" s="82"/>
      <c r="L6" s="82"/>
      <c r="M6" s="82"/>
      <c r="N6" s="82"/>
      <c r="O6" s="82"/>
      <c r="P6" s="82"/>
      <c r="Q6" s="82"/>
      <c r="R6" s="82"/>
    </row>
    <row r="8" spans="2:18" ht="15.75" thickBot="1" x14ac:dyDescent="0.3">
      <c r="B8" s="50"/>
      <c r="C8" s="50"/>
      <c r="D8" s="50"/>
      <c r="E8" s="50"/>
      <c r="F8" s="50"/>
      <c r="G8" s="50"/>
      <c r="H8" s="50"/>
    </row>
    <row r="9" spans="2:18" ht="77.25" thickBot="1" x14ac:dyDescent="0.3">
      <c r="B9" s="51" t="s">
        <v>229</v>
      </c>
      <c r="C9" s="52" t="s">
        <v>230</v>
      </c>
      <c r="D9" s="52" t="s">
        <v>231</v>
      </c>
      <c r="E9" s="53" t="s">
        <v>232</v>
      </c>
      <c r="F9" s="53" t="s">
        <v>233</v>
      </c>
      <c r="G9" s="53" t="s">
        <v>234</v>
      </c>
      <c r="H9" s="54" t="s">
        <v>235</v>
      </c>
    </row>
    <row r="10" spans="2:18" ht="15.75" thickBot="1" x14ac:dyDescent="0.3">
      <c r="B10" s="55">
        <v>1</v>
      </c>
      <c r="C10" s="56">
        <v>2</v>
      </c>
      <c r="D10" s="56">
        <v>3</v>
      </c>
      <c r="E10" s="56">
        <v>4</v>
      </c>
      <c r="F10" s="56">
        <v>5</v>
      </c>
      <c r="G10" s="56">
        <v>6</v>
      </c>
      <c r="H10" s="57">
        <v>7</v>
      </c>
    </row>
    <row r="11" spans="2:18" x14ac:dyDescent="0.25">
      <c r="B11" s="58">
        <v>1</v>
      </c>
      <c r="C11" s="59" t="s">
        <v>236</v>
      </c>
      <c r="D11" s="60" t="s">
        <v>237</v>
      </c>
      <c r="E11" s="59" t="s">
        <v>238</v>
      </c>
      <c r="F11" s="61">
        <v>0.56000000000000005</v>
      </c>
      <c r="G11" s="62">
        <v>2.1399999999999999E-2</v>
      </c>
      <c r="H11" s="63">
        <v>2.3900000000000001E-2</v>
      </c>
    </row>
    <row r="12" spans="2:18" x14ac:dyDescent="0.25">
      <c r="B12" s="64">
        <v>2</v>
      </c>
      <c r="C12" s="65" t="s">
        <v>236</v>
      </c>
      <c r="D12" s="66" t="s">
        <v>239</v>
      </c>
      <c r="E12" s="65" t="s">
        <v>238</v>
      </c>
      <c r="F12" s="67">
        <v>0.36</v>
      </c>
      <c r="G12" s="68">
        <v>0.22800000000000001</v>
      </c>
      <c r="H12" s="69">
        <v>9.3799999999999994E-2</v>
      </c>
    </row>
    <row r="13" spans="2:18" x14ac:dyDescent="0.25">
      <c r="B13" s="70">
        <v>3</v>
      </c>
      <c r="C13" s="65" t="s">
        <v>236</v>
      </c>
      <c r="D13" s="66" t="s">
        <v>240</v>
      </c>
      <c r="E13" s="65" t="s">
        <v>238</v>
      </c>
      <c r="F13" s="67">
        <v>0.56000000000000005</v>
      </c>
      <c r="G13" s="68">
        <v>8.5300000000000001E-2</v>
      </c>
      <c r="H13" s="69">
        <v>4.1599999999999998E-2</v>
      </c>
    </row>
    <row r="14" spans="2:18" x14ac:dyDescent="0.25">
      <c r="B14" s="70">
        <v>4</v>
      </c>
      <c r="C14" s="65" t="s">
        <v>236</v>
      </c>
      <c r="D14" s="66" t="s">
        <v>241</v>
      </c>
      <c r="E14" s="65" t="s">
        <v>238</v>
      </c>
      <c r="F14" s="67">
        <v>0.22</v>
      </c>
      <c r="G14" s="68" t="s">
        <v>242</v>
      </c>
      <c r="H14" s="69">
        <v>8.0000000000000002E-3</v>
      </c>
    </row>
    <row r="15" spans="2:18" x14ac:dyDescent="0.25">
      <c r="B15" s="70">
        <v>5</v>
      </c>
      <c r="C15" s="65" t="s">
        <v>236</v>
      </c>
      <c r="D15" s="66" t="s">
        <v>243</v>
      </c>
      <c r="E15" s="65" t="s">
        <v>238</v>
      </c>
      <c r="F15" s="71">
        <v>0.56000000000000005</v>
      </c>
      <c r="G15" s="68">
        <v>0.124</v>
      </c>
      <c r="H15" s="69">
        <v>7.0000000000000007E-2</v>
      </c>
    </row>
    <row r="16" spans="2:18" x14ac:dyDescent="0.25">
      <c r="B16" s="70">
        <v>6</v>
      </c>
      <c r="C16" s="65" t="s">
        <v>236</v>
      </c>
      <c r="D16" s="66" t="s">
        <v>244</v>
      </c>
      <c r="E16" s="65" t="s">
        <v>238</v>
      </c>
      <c r="F16" s="71">
        <v>0.56000000000000005</v>
      </c>
      <c r="G16" s="68">
        <v>7.8E-2</v>
      </c>
      <c r="H16" s="69">
        <v>0.186</v>
      </c>
    </row>
    <row r="17" spans="2:8" x14ac:dyDescent="0.25">
      <c r="B17" s="70">
        <v>7</v>
      </c>
      <c r="C17" s="65" t="s">
        <v>236</v>
      </c>
      <c r="D17" s="66" t="s">
        <v>245</v>
      </c>
      <c r="E17" s="65" t="s">
        <v>238</v>
      </c>
      <c r="F17" s="71">
        <v>0.22</v>
      </c>
      <c r="G17" s="68">
        <v>4.5999999999999999E-2</v>
      </c>
      <c r="H17" s="69">
        <v>3.5000000000000003E-2</v>
      </c>
    </row>
    <row r="18" spans="2:8" x14ac:dyDescent="0.25">
      <c r="B18" s="70">
        <v>8</v>
      </c>
      <c r="C18" s="65" t="s">
        <v>236</v>
      </c>
      <c r="D18" s="72" t="s">
        <v>246</v>
      </c>
      <c r="E18" s="65" t="s">
        <v>247</v>
      </c>
      <c r="F18" s="71">
        <v>0.16</v>
      </c>
      <c r="G18" s="68">
        <v>4.5999999999999999E-2</v>
      </c>
      <c r="H18" s="69">
        <v>1.6199999999999999E-2</v>
      </c>
    </row>
    <row r="19" spans="2:8" x14ac:dyDescent="0.25">
      <c r="B19" s="70">
        <v>9</v>
      </c>
      <c r="C19" s="65" t="s">
        <v>236</v>
      </c>
      <c r="D19" s="66" t="s">
        <v>248</v>
      </c>
      <c r="E19" s="65" t="s">
        <v>238</v>
      </c>
      <c r="F19" s="73">
        <v>0.36</v>
      </c>
      <c r="G19" s="74">
        <v>0.24399999999999999</v>
      </c>
      <c r="H19" s="75">
        <v>0.23300000000000001</v>
      </c>
    </row>
    <row r="20" spans="2:8" x14ac:dyDescent="0.25">
      <c r="B20" s="70">
        <v>10</v>
      </c>
      <c r="C20" s="65" t="s">
        <v>236</v>
      </c>
      <c r="D20" s="72" t="s">
        <v>249</v>
      </c>
      <c r="E20" s="65" t="s">
        <v>238</v>
      </c>
      <c r="F20" s="71">
        <v>0.36</v>
      </c>
      <c r="G20" s="68">
        <v>6.88E-2</v>
      </c>
      <c r="H20" s="69">
        <v>8.9999999999999993E-3</v>
      </c>
    </row>
    <row r="21" spans="2:8" x14ac:dyDescent="0.25">
      <c r="B21" s="70">
        <v>11</v>
      </c>
      <c r="C21" s="65" t="s">
        <v>236</v>
      </c>
      <c r="D21" s="72" t="s">
        <v>250</v>
      </c>
      <c r="E21" s="65" t="s">
        <v>238</v>
      </c>
      <c r="F21" s="71">
        <v>0.36</v>
      </c>
      <c r="G21" s="68">
        <v>0.10199999999999999</v>
      </c>
      <c r="H21" s="69">
        <v>0.105</v>
      </c>
    </row>
    <row r="22" spans="2:8" x14ac:dyDescent="0.25">
      <c r="B22" s="70">
        <v>12</v>
      </c>
      <c r="C22" s="65" t="s">
        <v>236</v>
      </c>
      <c r="D22" s="72" t="s">
        <v>251</v>
      </c>
      <c r="E22" s="65" t="s">
        <v>247</v>
      </c>
      <c r="F22" s="71">
        <v>0.22</v>
      </c>
      <c r="G22" s="68">
        <v>4.0000000000000001E-3</v>
      </c>
      <c r="H22" s="69">
        <v>8.9999999999999993E-3</v>
      </c>
    </row>
    <row r="23" spans="2:8" x14ac:dyDescent="0.25">
      <c r="B23" s="70">
        <v>13</v>
      </c>
      <c r="C23" s="65" t="s">
        <v>236</v>
      </c>
      <c r="D23" s="72" t="s">
        <v>252</v>
      </c>
      <c r="E23" s="65" t="s">
        <v>238</v>
      </c>
      <c r="F23" s="71">
        <v>0.36</v>
      </c>
      <c r="G23" s="68">
        <v>0.36</v>
      </c>
      <c r="H23" s="69">
        <v>0.23599999999999999</v>
      </c>
    </row>
    <row r="24" spans="2:8" x14ac:dyDescent="0.25">
      <c r="B24" s="70">
        <v>14</v>
      </c>
      <c r="C24" s="65" t="s">
        <v>236</v>
      </c>
      <c r="D24" s="66" t="s">
        <v>253</v>
      </c>
      <c r="E24" s="65" t="s">
        <v>238</v>
      </c>
      <c r="F24" s="71">
        <v>0.36</v>
      </c>
      <c r="G24" s="68">
        <v>4.8000000000000001E-2</v>
      </c>
      <c r="H24" s="69">
        <v>2.5000000000000001E-2</v>
      </c>
    </row>
    <row r="25" spans="2:8" x14ac:dyDescent="0.25">
      <c r="B25" s="70">
        <v>15</v>
      </c>
      <c r="C25" s="65" t="s">
        <v>236</v>
      </c>
      <c r="D25" s="66" t="s">
        <v>254</v>
      </c>
      <c r="E25" s="65" t="s">
        <v>247</v>
      </c>
      <c r="F25" s="71">
        <v>0.36</v>
      </c>
      <c r="G25" s="68">
        <v>0.126</v>
      </c>
      <c r="H25" s="69">
        <v>8.0000000000000002E-3</v>
      </c>
    </row>
    <row r="26" spans="2:8" x14ac:dyDescent="0.25">
      <c r="B26" s="70">
        <v>16</v>
      </c>
      <c r="C26" s="65" t="s">
        <v>236</v>
      </c>
      <c r="D26" s="72" t="s">
        <v>255</v>
      </c>
      <c r="E26" s="65" t="s">
        <v>238</v>
      </c>
      <c r="F26" s="71">
        <v>0.36</v>
      </c>
      <c r="G26" s="68">
        <v>0.11</v>
      </c>
      <c r="H26" s="69">
        <v>8.4000000000000005E-2</v>
      </c>
    </row>
    <row r="27" spans="2:8" x14ac:dyDescent="0.25">
      <c r="B27" s="70">
        <v>17</v>
      </c>
      <c r="C27" s="65" t="s">
        <v>236</v>
      </c>
      <c r="D27" s="72" t="s">
        <v>256</v>
      </c>
      <c r="E27" s="65" t="s">
        <v>238</v>
      </c>
      <c r="F27" s="71">
        <v>0.36</v>
      </c>
      <c r="G27" s="68">
        <v>0.20699999999999999</v>
      </c>
      <c r="H27" s="69">
        <v>0.19800000000000001</v>
      </c>
    </row>
    <row r="28" spans="2:8" x14ac:dyDescent="0.25">
      <c r="B28" s="70">
        <v>18</v>
      </c>
      <c r="C28" s="65" t="s">
        <v>236</v>
      </c>
      <c r="D28" s="66" t="s">
        <v>257</v>
      </c>
      <c r="E28" s="65" t="s">
        <v>238</v>
      </c>
      <c r="F28" s="71">
        <v>0.36</v>
      </c>
      <c r="G28" s="68">
        <v>9.5000000000000001E-2</v>
      </c>
      <c r="H28" s="69">
        <v>1.2E-2</v>
      </c>
    </row>
    <row r="29" spans="2:8" x14ac:dyDescent="0.25">
      <c r="B29" s="70">
        <v>19</v>
      </c>
      <c r="C29" s="65" t="s">
        <v>236</v>
      </c>
      <c r="D29" s="66" t="s">
        <v>258</v>
      </c>
      <c r="E29" s="65" t="s">
        <v>238</v>
      </c>
      <c r="F29" s="73">
        <v>0.22</v>
      </c>
      <c r="G29" s="68" t="s">
        <v>259</v>
      </c>
      <c r="H29" s="69">
        <v>1.7999999999999999E-2</v>
      </c>
    </row>
    <row r="30" spans="2:8" x14ac:dyDescent="0.25">
      <c r="B30" s="70">
        <v>20</v>
      </c>
      <c r="C30" s="65" t="s">
        <v>236</v>
      </c>
      <c r="D30" s="66" t="s">
        <v>260</v>
      </c>
      <c r="E30" s="65" t="s">
        <v>238</v>
      </c>
      <c r="F30" s="71">
        <v>0.36</v>
      </c>
      <c r="G30" s="68">
        <v>0.13200000000000001</v>
      </c>
      <c r="H30" s="69">
        <v>7.0000000000000007E-2</v>
      </c>
    </row>
    <row r="31" spans="2:8" x14ac:dyDescent="0.25">
      <c r="B31" s="70">
        <v>21</v>
      </c>
      <c r="C31" s="65" t="s">
        <v>236</v>
      </c>
      <c r="D31" s="66" t="s">
        <v>261</v>
      </c>
      <c r="E31" s="65" t="s">
        <v>238</v>
      </c>
      <c r="F31" s="71">
        <v>0.22</v>
      </c>
      <c r="G31" s="68">
        <v>1.2E-2</v>
      </c>
      <c r="H31" s="69">
        <v>0.04</v>
      </c>
    </row>
    <row r="32" spans="2:8" x14ac:dyDescent="0.25">
      <c r="B32" s="70">
        <v>22</v>
      </c>
      <c r="C32" s="65" t="s">
        <v>236</v>
      </c>
      <c r="D32" s="72" t="s">
        <v>262</v>
      </c>
      <c r="E32" s="65" t="s">
        <v>238</v>
      </c>
      <c r="F32" s="71">
        <v>0.36</v>
      </c>
      <c r="G32" s="68">
        <v>5.2999999999999999E-2</v>
      </c>
      <c r="H32" s="69">
        <v>4.0000000000000001E-3</v>
      </c>
    </row>
    <row r="33" spans="2:8" x14ac:dyDescent="0.25">
      <c r="B33" s="70">
        <v>23</v>
      </c>
      <c r="C33" s="65" t="s">
        <v>236</v>
      </c>
      <c r="D33" s="72" t="s">
        <v>263</v>
      </c>
      <c r="E33" s="65" t="s">
        <v>238</v>
      </c>
      <c r="F33" s="71">
        <v>0.36</v>
      </c>
      <c r="G33" s="68">
        <v>9.1999999999999998E-2</v>
      </c>
      <c r="H33" s="69">
        <v>9.1999999999999998E-2</v>
      </c>
    </row>
    <row r="34" spans="2:8" x14ac:dyDescent="0.25">
      <c r="B34" s="70">
        <v>24</v>
      </c>
      <c r="C34" s="65" t="s">
        <v>236</v>
      </c>
      <c r="D34" s="66" t="s">
        <v>264</v>
      </c>
      <c r="E34" s="65" t="s">
        <v>238</v>
      </c>
      <c r="F34" s="71">
        <v>0.56000000000000005</v>
      </c>
      <c r="G34" s="68">
        <v>0.09</v>
      </c>
      <c r="H34" s="69">
        <v>7.1999999999999995E-2</v>
      </c>
    </row>
    <row r="35" spans="2:8" x14ac:dyDescent="0.25">
      <c r="B35" s="70">
        <v>25</v>
      </c>
      <c r="C35" s="65" t="s">
        <v>236</v>
      </c>
      <c r="D35" s="66" t="s">
        <v>265</v>
      </c>
      <c r="E35" s="65" t="s">
        <v>238</v>
      </c>
      <c r="F35" s="71">
        <v>0.36</v>
      </c>
      <c r="G35" s="68">
        <v>9.1999999999999998E-2</v>
      </c>
      <c r="H35" s="69">
        <v>5.6000000000000001E-2</v>
      </c>
    </row>
    <row r="36" spans="2:8" x14ac:dyDescent="0.25">
      <c r="B36" s="70">
        <v>26</v>
      </c>
      <c r="C36" s="65" t="s">
        <v>236</v>
      </c>
      <c r="D36" s="66" t="s">
        <v>266</v>
      </c>
      <c r="E36" s="65" t="s">
        <v>238</v>
      </c>
      <c r="F36" s="71">
        <v>0.36</v>
      </c>
      <c r="G36" s="68">
        <v>9.6000000000000002E-2</v>
      </c>
      <c r="H36" s="69">
        <v>6.6000000000000003E-2</v>
      </c>
    </row>
    <row r="37" spans="2:8" ht="15.75" thickBot="1" x14ac:dyDescent="0.3">
      <c r="B37" s="76">
        <v>27</v>
      </c>
      <c r="C37" s="77" t="s">
        <v>236</v>
      </c>
      <c r="D37" s="78" t="s">
        <v>267</v>
      </c>
      <c r="E37" s="77" t="s">
        <v>238</v>
      </c>
      <c r="F37" s="79">
        <v>0.36</v>
      </c>
      <c r="G37" s="80">
        <v>7.4999999999999997E-2</v>
      </c>
      <c r="H37" s="81">
        <v>4.5999999999999999E-2</v>
      </c>
    </row>
  </sheetData>
  <mergeCells count="2">
    <mergeCell ref="B6:H6"/>
    <mergeCell ref="B5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workbookViewId="0">
      <selection activeCell="P1" sqref="P1:Q4"/>
    </sheetView>
  </sheetViews>
  <sheetFormatPr defaultRowHeight="15" x14ac:dyDescent="0.25"/>
  <cols>
    <col min="1" max="1" width="4.42578125" customWidth="1"/>
    <col min="2" max="2" width="4.85546875" customWidth="1"/>
    <col min="3" max="3" width="23.85546875" customWidth="1"/>
    <col min="6" max="6" width="14.140625" customWidth="1"/>
    <col min="9" max="9" width="13.7109375" customWidth="1"/>
    <col min="12" max="12" width="14.42578125" customWidth="1"/>
    <col min="15" max="15" width="14.140625" customWidth="1"/>
    <col min="16" max="16" width="9.140625" customWidth="1"/>
    <col min="18" max="18" width="18.42578125" customWidth="1"/>
  </cols>
  <sheetData>
    <row r="1" spans="2:18" x14ac:dyDescent="0.25">
      <c r="Q1" s="49" t="s">
        <v>222</v>
      </c>
    </row>
    <row r="2" spans="2:18" x14ac:dyDescent="0.25">
      <c r="Q2" s="49" t="s">
        <v>223</v>
      </c>
    </row>
    <row r="3" spans="2:18" x14ac:dyDescent="0.25">
      <c r="Q3" s="49" t="s">
        <v>224</v>
      </c>
    </row>
    <row r="4" spans="2:18" x14ac:dyDescent="0.25">
      <c r="Q4" s="49" t="s">
        <v>225</v>
      </c>
    </row>
    <row r="5" spans="2:18" x14ac:dyDescent="0.25">
      <c r="B5" s="87" t="s">
        <v>53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8" ht="46.5" customHeight="1" x14ac:dyDescent="0.25">
      <c r="B6" s="88" t="s">
        <v>227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</row>
    <row r="7" spans="2:18" ht="21.75" customHeight="1" x14ac:dyDescent="0.25">
      <c r="B7" s="88" t="s">
        <v>228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</row>
    <row r="9" spans="2:18" x14ac:dyDescent="0.25">
      <c r="B9" s="95" t="s">
        <v>54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2:18" x14ac:dyDescent="0.25">
      <c r="B10" s="93" t="s">
        <v>7</v>
      </c>
      <c r="C10" s="93" t="s">
        <v>8</v>
      </c>
      <c r="D10" s="93" t="s">
        <v>55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2:18" x14ac:dyDescent="0.25">
      <c r="B11" s="93"/>
      <c r="C11" s="93"/>
      <c r="D11" s="93" t="s">
        <v>56</v>
      </c>
      <c r="E11" s="93"/>
      <c r="F11" s="93"/>
      <c r="G11" s="93" t="s">
        <v>57</v>
      </c>
      <c r="H11" s="93"/>
      <c r="I11" s="93"/>
      <c r="J11" s="93" t="s">
        <v>58</v>
      </c>
      <c r="K11" s="93"/>
      <c r="L11" s="93"/>
      <c r="M11" s="93" t="s">
        <v>59</v>
      </c>
      <c r="N11" s="93"/>
      <c r="O11" s="93"/>
      <c r="P11" s="93" t="s">
        <v>60</v>
      </c>
      <c r="Q11" s="93"/>
      <c r="R11" s="93"/>
    </row>
    <row r="12" spans="2:18" ht="60" x14ac:dyDescent="0.25">
      <c r="B12" s="93"/>
      <c r="C12" s="93"/>
      <c r="D12" s="22">
        <v>2015</v>
      </c>
      <c r="E12" s="22">
        <v>2016</v>
      </c>
      <c r="F12" s="22" t="s">
        <v>61</v>
      </c>
      <c r="G12" s="22">
        <v>2015</v>
      </c>
      <c r="H12" s="22">
        <v>2016</v>
      </c>
      <c r="I12" s="22" t="s">
        <v>61</v>
      </c>
      <c r="J12" s="22">
        <v>2015</v>
      </c>
      <c r="K12" s="22">
        <v>2016</v>
      </c>
      <c r="L12" s="22" t="s">
        <v>61</v>
      </c>
      <c r="M12" s="22">
        <v>2015</v>
      </c>
      <c r="N12" s="22">
        <v>2016</v>
      </c>
      <c r="O12" s="22" t="s">
        <v>61</v>
      </c>
      <c r="P12" s="22">
        <v>2015</v>
      </c>
      <c r="Q12" s="22">
        <v>2016</v>
      </c>
      <c r="R12" s="22" t="s">
        <v>61</v>
      </c>
    </row>
    <row r="13" spans="2:18" x14ac:dyDescent="0.25">
      <c r="B13" s="13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  <c r="H13" s="5">
        <v>7</v>
      </c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5">
        <v>15</v>
      </c>
      <c r="Q13" s="5">
        <v>16</v>
      </c>
      <c r="R13" s="5">
        <v>17</v>
      </c>
    </row>
    <row r="14" spans="2:18" ht="73.5" customHeight="1" x14ac:dyDescent="0.25">
      <c r="B14" s="13">
        <v>1</v>
      </c>
      <c r="C14" s="3" t="s">
        <v>62</v>
      </c>
      <c r="D14" s="4">
        <v>183</v>
      </c>
      <c r="E14" s="4">
        <v>149</v>
      </c>
      <c r="F14" s="10">
        <f>E14/D14*100</f>
        <v>81.420765027322403</v>
      </c>
      <c r="G14" s="4">
        <v>1</v>
      </c>
      <c r="H14" s="4">
        <v>1</v>
      </c>
      <c r="I14" s="4">
        <f>H14/G14*100</f>
        <v>100</v>
      </c>
      <c r="J14" s="4">
        <v>0</v>
      </c>
      <c r="K14" s="4">
        <v>1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</row>
    <row r="15" spans="2:18" ht="150" x14ac:dyDescent="0.25">
      <c r="B15" s="13">
        <v>2</v>
      </c>
      <c r="C15" s="3" t="s">
        <v>63</v>
      </c>
      <c r="D15" s="4">
        <v>183</v>
      </c>
      <c r="E15" s="4">
        <v>149</v>
      </c>
      <c r="F15" s="10">
        <f>E15/D15*100</f>
        <v>81.420765027322403</v>
      </c>
      <c r="G15" s="4">
        <v>1</v>
      </c>
      <c r="H15" s="4">
        <v>1</v>
      </c>
      <c r="I15" s="4">
        <f t="shared" ref="I15:I25" si="0">H15/G15*100</f>
        <v>100</v>
      </c>
      <c r="J15" s="4">
        <v>0</v>
      </c>
      <c r="K15" s="4">
        <v>1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</row>
    <row r="16" spans="2:18" ht="240" x14ac:dyDescent="0.25">
      <c r="B16" s="13">
        <v>3</v>
      </c>
      <c r="C16" s="3" t="s">
        <v>64</v>
      </c>
      <c r="D16" s="4">
        <v>0</v>
      </c>
      <c r="E16" s="4">
        <v>0</v>
      </c>
      <c r="F16" s="11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</row>
    <row r="17" spans="2:18" ht="30" x14ac:dyDescent="0.25">
      <c r="B17" s="21" t="s">
        <v>65</v>
      </c>
      <c r="C17" s="3" t="s">
        <v>66</v>
      </c>
      <c r="D17" s="4">
        <v>0</v>
      </c>
      <c r="E17" s="4">
        <v>0</v>
      </c>
      <c r="F17" s="10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</row>
    <row r="18" spans="2:18" x14ac:dyDescent="0.25">
      <c r="B18" s="21" t="s">
        <v>67</v>
      </c>
      <c r="C18" s="3" t="s">
        <v>68</v>
      </c>
      <c r="D18" s="4">
        <v>0</v>
      </c>
      <c r="E18" s="4">
        <v>0</v>
      </c>
      <c r="F18" s="10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</row>
    <row r="19" spans="2:18" ht="157.5" customHeight="1" x14ac:dyDescent="0.25">
      <c r="B19" s="13">
        <v>4</v>
      </c>
      <c r="C19" s="3" t="s">
        <v>69</v>
      </c>
      <c r="D19" s="4">
        <v>12</v>
      </c>
      <c r="E19" s="4">
        <v>12</v>
      </c>
      <c r="F19" s="10">
        <f t="shared" ref="F19:F25" si="1">E19/D19*100</f>
        <v>100</v>
      </c>
      <c r="G19" s="4">
        <v>12</v>
      </c>
      <c r="H19" s="4">
        <v>12</v>
      </c>
      <c r="I19" s="4">
        <f t="shared" si="0"/>
        <v>100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</row>
    <row r="20" spans="2:18" ht="111.75" customHeight="1" x14ac:dyDescent="0.25">
      <c r="B20" s="13">
        <v>5</v>
      </c>
      <c r="C20" s="3" t="s">
        <v>70</v>
      </c>
      <c r="D20" s="4">
        <v>170</v>
      </c>
      <c r="E20" s="4">
        <v>146</v>
      </c>
      <c r="F20" s="10">
        <f t="shared" si="1"/>
        <v>85.882352941176464</v>
      </c>
      <c r="G20" s="4">
        <v>1</v>
      </c>
      <c r="H20" s="4">
        <v>1</v>
      </c>
      <c r="I20" s="4">
        <f t="shared" si="0"/>
        <v>100</v>
      </c>
      <c r="J20" s="4">
        <v>0</v>
      </c>
      <c r="K20" s="4">
        <v>1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</row>
    <row r="21" spans="2:18" ht="112.5" customHeight="1" x14ac:dyDescent="0.25">
      <c r="B21" s="13">
        <v>6</v>
      </c>
      <c r="C21" s="3" t="s">
        <v>71</v>
      </c>
      <c r="D21" s="4">
        <v>115</v>
      </c>
      <c r="E21" s="4">
        <v>83</v>
      </c>
      <c r="F21" s="10">
        <f t="shared" si="1"/>
        <v>72.173913043478265</v>
      </c>
      <c r="G21" s="4">
        <v>1</v>
      </c>
      <c r="H21" s="4">
        <v>1</v>
      </c>
      <c r="I21" s="4">
        <f t="shared" si="0"/>
        <v>100</v>
      </c>
      <c r="J21" s="4">
        <v>0</v>
      </c>
      <c r="K21" s="4">
        <v>1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</row>
    <row r="22" spans="2:18" ht="197.25" customHeight="1" x14ac:dyDescent="0.25">
      <c r="B22" s="13">
        <v>7</v>
      </c>
      <c r="C22" s="3" t="s">
        <v>72</v>
      </c>
      <c r="D22" s="4">
        <v>0</v>
      </c>
      <c r="E22" s="4">
        <v>0</v>
      </c>
      <c r="F22" s="10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</row>
    <row r="23" spans="2:18" ht="28.5" customHeight="1" x14ac:dyDescent="0.25">
      <c r="B23" s="21" t="s">
        <v>73</v>
      </c>
      <c r="C23" s="3" t="s">
        <v>66</v>
      </c>
      <c r="D23" s="4">
        <v>0</v>
      </c>
      <c r="E23" s="4">
        <v>0</v>
      </c>
      <c r="F23" s="10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</row>
    <row r="24" spans="2:18" ht="15.75" customHeight="1" x14ac:dyDescent="0.25">
      <c r="B24" s="21" t="s">
        <v>74</v>
      </c>
      <c r="C24" s="3" t="s">
        <v>75</v>
      </c>
      <c r="D24" s="4">
        <v>0</v>
      </c>
      <c r="E24" s="4">
        <v>0</v>
      </c>
      <c r="F24" s="10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</row>
    <row r="25" spans="2:18" ht="132.75" customHeight="1" x14ac:dyDescent="0.25">
      <c r="B25" s="13">
        <v>8</v>
      </c>
      <c r="C25" s="3" t="s">
        <v>76</v>
      </c>
      <c r="D25" s="4">
        <v>30</v>
      </c>
      <c r="E25" s="4">
        <v>30</v>
      </c>
      <c r="F25" s="10">
        <f t="shared" si="1"/>
        <v>100</v>
      </c>
      <c r="G25" s="4">
        <v>30</v>
      </c>
      <c r="H25" s="4">
        <v>30</v>
      </c>
      <c r="I25" s="4">
        <f t="shared" si="0"/>
        <v>100</v>
      </c>
      <c r="J25" s="4">
        <v>0</v>
      </c>
      <c r="K25" s="4">
        <v>25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</row>
  </sheetData>
  <mergeCells count="12">
    <mergeCell ref="B9:R9"/>
    <mergeCell ref="B5:R5"/>
    <mergeCell ref="B10:B12"/>
    <mergeCell ref="C10:C12"/>
    <mergeCell ref="D10:R10"/>
    <mergeCell ref="D11:F11"/>
    <mergeCell ref="G11:I11"/>
    <mergeCell ref="J11:L11"/>
    <mergeCell ref="M11:O11"/>
    <mergeCell ref="P11:R11"/>
    <mergeCell ref="B6:R6"/>
    <mergeCell ref="B7:R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7"/>
  <sheetViews>
    <sheetView workbookViewId="0">
      <selection activeCell="K1" sqref="K1:L4"/>
    </sheetView>
  </sheetViews>
  <sheetFormatPr defaultRowHeight="15" x14ac:dyDescent="0.25"/>
  <cols>
    <col min="2" max="2" width="24" customWidth="1"/>
    <col min="3" max="3" width="18.85546875" customWidth="1"/>
    <col min="4" max="4" width="6.7109375" customWidth="1"/>
    <col min="5" max="5" width="4.28515625" customWidth="1"/>
    <col min="6" max="6" width="3.85546875" customWidth="1"/>
    <col min="7" max="7" width="4.5703125" customWidth="1"/>
    <col min="8" max="8" width="3.7109375" customWidth="1"/>
    <col min="9" max="9" width="4.140625" customWidth="1"/>
    <col min="10" max="10" width="4" customWidth="1"/>
    <col min="11" max="11" width="4.28515625" customWidth="1"/>
    <col min="12" max="12" width="4.85546875" customWidth="1"/>
  </cols>
  <sheetData>
    <row r="1" spans="2:12" x14ac:dyDescent="0.25">
      <c r="L1" s="49" t="s">
        <v>222</v>
      </c>
    </row>
    <row r="2" spans="2:12" x14ac:dyDescent="0.25">
      <c r="L2" s="49" t="s">
        <v>223</v>
      </c>
    </row>
    <row r="3" spans="2:12" x14ac:dyDescent="0.25">
      <c r="L3" s="49" t="s">
        <v>224</v>
      </c>
    </row>
    <row r="4" spans="2:12" x14ac:dyDescent="0.25">
      <c r="L4" s="49" t="s">
        <v>225</v>
      </c>
    </row>
    <row r="5" spans="2:12" ht="72" customHeight="1" x14ac:dyDescent="0.25">
      <c r="B5" s="88" t="s">
        <v>77</v>
      </c>
      <c r="C5" s="88"/>
      <c r="D5" s="88"/>
      <c r="E5" s="88"/>
      <c r="F5" s="88"/>
      <c r="G5" s="88"/>
      <c r="H5" s="88"/>
      <c r="I5" s="88"/>
      <c r="J5" s="88"/>
      <c r="K5" s="88"/>
      <c r="L5" s="88"/>
    </row>
    <row r="7" spans="2:12" x14ac:dyDescent="0.25">
      <c r="B7" s="93" t="s">
        <v>78</v>
      </c>
      <c r="C7" s="93"/>
      <c r="D7" s="93"/>
      <c r="E7" s="93">
        <v>15</v>
      </c>
      <c r="F7" s="93"/>
      <c r="G7" s="93">
        <v>150</v>
      </c>
      <c r="H7" s="93"/>
      <c r="I7" s="93">
        <v>250</v>
      </c>
      <c r="J7" s="93"/>
      <c r="K7" s="93">
        <v>670</v>
      </c>
      <c r="L7" s="93"/>
    </row>
    <row r="8" spans="2:12" ht="30" x14ac:dyDescent="0.25">
      <c r="B8" s="93" t="s">
        <v>79</v>
      </c>
      <c r="C8" s="93"/>
      <c r="D8" s="93"/>
      <c r="E8" s="18" t="s">
        <v>80</v>
      </c>
      <c r="F8" s="18" t="s">
        <v>81</v>
      </c>
      <c r="G8" s="18" t="s">
        <v>80</v>
      </c>
      <c r="H8" s="18" t="s">
        <v>81</v>
      </c>
      <c r="I8" s="18" t="s">
        <v>80</v>
      </c>
      <c r="J8" s="18" t="s">
        <v>81</v>
      </c>
      <c r="K8" s="18" t="s">
        <v>80</v>
      </c>
      <c r="L8" s="18" t="s">
        <v>81</v>
      </c>
    </row>
    <row r="9" spans="2:12" ht="51" customHeight="1" x14ac:dyDescent="0.25">
      <c r="B9" s="3" t="s">
        <v>82</v>
      </c>
      <c r="C9" s="3" t="s">
        <v>83</v>
      </c>
      <c r="D9" s="3" t="s">
        <v>84</v>
      </c>
      <c r="E9" s="3"/>
      <c r="F9" s="3"/>
      <c r="G9" s="3"/>
      <c r="H9" s="3"/>
      <c r="I9" s="3"/>
      <c r="J9" s="3"/>
      <c r="K9" s="3"/>
      <c r="L9" s="3"/>
    </row>
    <row r="10" spans="2:12" x14ac:dyDescent="0.25">
      <c r="B10" s="96" t="s">
        <v>85</v>
      </c>
      <c r="C10" s="96" t="s">
        <v>86</v>
      </c>
      <c r="D10" s="14" t="s">
        <v>87</v>
      </c>
      <c r="E10" s="3"/>
      <c r="F10" s="3"/>
      <c r="G10" s="3"/>
      <c r="H10" s="3"/>
      <c r="I10" s="3"/>
      <c r="J10" s="3"/>
      <c r="K10" s="3"/>
      <c r="L10" s="3"/>
    </row>
    <row r="11" spans="2:12" x14ac:dyDescent="0.25">
      <c r="B11" s="96"/>
      <c r="C11" s="96"/>
      <c r="D11" s="14" t="s">
        <v>88</v>
      </c>
      <c r="E11" s="3"/>
      <c r="F11" s="3"/>
      <c r="G11" s="3"/>
      <c r="H11" s="3"/>
      <c r="I11" s="3"/>
      <c r="J11" s="3"/>
      <c r="K11" s="3"/>
      <c r="L11" s="3"/>
    </row>
    <row r="12" spans="2:12" x14ac:dyDescent="0.25">
      <c r="B12" s="96"/>
      <c r="C12" s="96" t="s">
        <v>89</v>
      </c>
      <c r="D12" s="14" t="s">
        <v>87</v>
      </c>
      <c r="E12" s="3"/>
      <c r="F12" s="3"/>
      <c r="G12" s="3"/>
      <c r="H12" s="3"/>
      <c r="I12" s="3"/>
      <c r="J12" s="3"/>
      <c r="K12" s="3"/>
      <c r="L12" s="3"/>
    </row>
    <row r="13" spans="2:12" x14ac:dyDescent="0.25">
      <c r="B13" s="96"/>
      <c r="C13" s="96"/>
      <c r="D13" s="14" t="s">
        <v>88</v>
      </c>
      <c r="E13" s="3"/>
      <c r="F13" s="3"/>
      <c r="G13" s="3"/>
      <c r="H13" s="3"/>
      <c r="I13" s="3"/>
      <c r="J13" s="3"/>
      <c r="K13" s="3"/>
      <c r="L13" s="3"/>
    </row>
    <row r="14" spans="2:12" x14ac:dyDescent="0.25">
      <c r="B14" s="96">
        <v>750</v>
      </c>
      <c r="C14" s="96" t="s">
        <v>86</v>
      </c>
      <c r="D14" s="14" t="s">
        <v>87</v>
      </c>
      <c r="E14" s="3"/>
      <c r="F14" s="3"/>
      <c r="G14" s="3"/>
      <c r="H14" s="3"/>
      <c r="I14" s="3"/>
      <c r="J14" s="3"/>
      <c r="K14" s="3"/>
      <c r="L14" s="3"/>
    </row>
    <row r="15" spans="2:12" x14ac:dyDescent="0.25">
      <c r="B15" s="96"/>
      <c r="C15" s="96"/>
      <c r="D15" s="14" t="s">
        <v>88</v>
      </c>
      <c r="E15" s="3"/>
      <c r="F15" s="3"/>
      <c r="G15" s="3"/>
      <c r="H15" s="3"/>
      <c r="I15" s="3"/>
      <c r="J15" s="3"/>
      <c r="K15" s="3"/>
      <c r="L15" s="3"/>
    </row>
    <row r="16" spans="2:12" x14ac:dyDescent="0.25">
      <c r="B16" s="96"/>
      <c r="C16" s="96" t="s">
        <v>89</v>
      </c>
      <c r="D16" s="14" t="s">
        <v>87</v>
      </c>
      <c r="E16" s="3"/>
      <c r="F16" s="3"/>
      <c r="G16" s="3"/>
      <c r="H16" s="3"/>
      <c r="I16" s="3"/>
      <c r="J16" s="3"/>
      <c r="K16" s="3"/>
      <c r="L16" s="3"/>
    </row>
    <row r="17" spans="2:12" x14ac:dyDescent="0.25">
      <c r="B17" s="96"/>
      <c r="C17" s="96"/>
      <c r="D17" s="14" t="s">
        <v>88</v>
      </c>
      <c r="E17" s="3"/>
      <c r="F17" s="3"/>
      <c r="G17" s="3"/>
      <c r="H17" s="3"/>
      <c r="I17" s="3"/>
      <c r="J17" s="3"/>
      <c r="K17" s="3"/>
      <c r="L17" s="3"/>
    </row>
    <row r="18" spans="2:12" x14ac:dyDescent="0.25">
      <c r="B18" s="96">
        <v>1000</v>
      </c>
      <c r="C18" s="96" t="s">
        <v>86</v>
      </c>
      <c r="D18" s="14" t="s">
        <v>87</v>
      </c>
      <c r="E18" s="3"/>
      <c r="F18" s="3"/>
      <c r="G18" s="3"/>
      <c r="H18" s="3"/>
      <c r="I18" s="3"/>
      <c r="J18" s="3"/>
      <c r="K18" s="3"/>
      <c r="L18" s="3"/>
    </row>
    <row r="19" spans="2:12" x14ac:dyDescent="0.25">
      <c r="B19" s="96"/>
      <c r="C19" s="96"/>
      <c r="D19" s="14" t="s">
        <v>88</v>
      </c>
      <c r="E19" s="3"/>
      <c r="F19" s="3"/>
      <c r="G19" s="3"/>
      <c r="H19" s="3"/>
      <c r="I19" s="3"/>
      <c r="J19" s="3"/>
      <c r="K19" s="3"/>
      <c r="L19" s="3"/>
    </row>
    <row r="20" spans="2:12" x14ac:dyDescent="0.25">
      <c r="B20" s="96"/>
      <c r="C20" s="96" t="s">
        <v>89</v>
      </c>
      <c r="D20" s="14" t="s">
        <v>87</v>
      </c>
      <c r="E20" s="3"/>
      <c r="F20" s="3"/>
      <c r="G20" s="3"/>
      <c r="H20" s="3"/>
      <c r="I20" s="3"/>
      <c r="J20" s="3"/>
      <c r="K20" s="3"/>
      <c r="L20" s="3"/>
    </row>
    <row r="21" spans="2:12" x14ac:dyDescent="0.25">
      <c r="B21" s="96"/>
      <c r="C21" s="96"/>
      <c r="D21" s="14" t="s">
        <v>88</v>
      </c>
      <c r="E21" s="3"/>
      <c r="F21" s="3"/>
      <c r="G21" s="3"/>
      <c r="H21" s="3"/>
      <c r="I21" s="3"/>
      <c r="J21" s="3"/>
      <c r="K21" s="3"/>
      <c r="L21" s="3"/>
    </row>
    <row r="22" spans="2:12" x14ac:dyDescent="0.25">
      <c r="B22" s="96">
        <v>1250</v>
      </c>
      <c r="C22" s="96" t="s">
        <v>86</v>
      </c>
      <c r="D22" s="14" t="s">
        <v>87</v>
      </c>
      <c r="E22" s="3"/>
      <c r="F22" s="3"/>
      <c r="G22" s="3"/>
      <c r="H22" s="3"/>
      <c r="I22" s="3"/>
      <c r="J22" s="3"/>
      <c r="K22" s="3"/>
      <c r="L22" s="3"/>
    </row>
    <row r="23" spans="2:12" x14ac:dyDescent="0.25">
      <c r="B23" s="96"/>
      <c r="C23" s="96"/>
      <c r="D23" s="14" t="s">
        <v>88</v>
      </c>
      <c r="E23" s="3"/>
      <c r="F23" s="3"/>
      <c r="G23" s="3"/>
      <c r="H23" s="3"/>
      <c r="I23" s="3"/>
      <c r="J23" s="3"/>
      <c r="K23" s="3"/>
      <c r="L23" s="3"/>
    </row>
    <row r="24" spans="2:12" x14ac:dyDescent="0.25">
      <c r="B24" s="96"/>
      <c r="C24" s="96" t="s">
        <v>89</v>
      </c>
      <c r="D24" s="14" t="s">
        <v>87</v>
      </c>
      <c r="E24" s="3"/>
      <c r="F24" s="3"/>
      <c r="G24" s="3"/>
      <c r="H24" s="3"/>
      <c r="I24" s="3"/>
      <c r="J24" s="3"/>
      <c r="K24" s="3"/>
      <c r="L24" s="3"/>
    </row>
    <row r="25" spans="2:12" x14ac:dyDescent="0.25">
      <c r="B25" s="96"/>
      <c r="C25" s="96"/>
      <c r="D25" s="14" t="s">
        <v>88</v>
      </c>
      <c r="E25" s="3"/>
      <c r="F25" s="3"/>
      <c r="G25" s="3"/>
      <c r="H25" s="3"/>
      <c r="I25" s="3"/>
      <c r="J25" s="3"/>
      <c r="K25" s="3"/>
      <c r="L25" s="3"/>
    </row>
    <row r="27" spans="2:12" ht="33" customHeight="1" x14ac:dyDescent="0.25">
      <c r="B27" s="88" t="s">
        <v>162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</row>
  </sheetData>
  <mergeCells count="20">
    <mergeCell ref="B27:L27"/>
    <mergeCell ref="B22:B25"/>
    <mergeCell ref="C22:C23"/>
    <mergeCell ref="C24:C25"/>
    <mergeCell ref="I7:J7"/>
    <mergeCell ref="K7:L7"/>
    <mergeCell ref="B8:D8"/>
    <mergeCell ref="B5:L5"/>
    <mergeCell ref="B18:B21"/>
    <mergeCell ref="C18:C19"/>
    <mergeCell ref="C20:C21"/>
    <mergeCell ref="B7:D7"/>
    <mergeCell ref="E7:F7"/>
    <mergeCell ref="G7:H7"/>
    <mergeCell ref="B10:B13"/>
    <mergeCell ref="C10:C11"/>
    <mergeCell ref="C12:C13"/>
    <mergeCell ref="B14:B17"/>
    <mergeCell ref="C14:C15"/>
    <mergeCell ref="C16:C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1"/>
  <sheetViews>
    <sheetView workbookViewId="0">
      <selection activeCell="R1" sqref="R1:S4"/>
    </sheetView>
  </sheetViews>
  <sheetFormatPr defaultRowHeight="15" x14ac:dyDescent="0.25"/>
  <cols>
    <col min="1" max="1" width="3.42578125" customWidth="1"/>
    <col min="2" max="2" width="4.42578125" customWidth="1"/>
    <col min="3" max="3" width="21.85546875" customWidth="1"/>
    <col min="4" max="4" width="5.7109375" customWidth="1"/>
    <col min="5" max="5" width="5.85546875" customWidth="1"/>
    <col min="6" max="6" width="11.7109375" customWidth="1"/>
    <col min="7" max="8" width="5.5703125" customWidth="1"/>
    <col min="9" max="9" width="12" customWidth="1"/>
    <col min="10" max="10" width="5.5703125" customWidth="1"/>
    <col min="11" max="11" width="5.7109375" customWidth="1"/>
    <col min="12" max="12" width="11.7109375" customWidth="1"/>
    <col min="13" max="14" width="5.85546875" customWidth="1"/>
    <col min="15" max="15" width="11.5703125" customWidth="1"/>
    <col min="16" max="16" width="5.42578125" customWidth="1"/>
    <col min="17" max="17" width="5.28515625" customWidth="1"/>
    <col min="18" max="18" width="12.140625" customWidth="1"/>
  </cols>
  <sheetData>
    <row r="1" spans="2:19" x14ac:dyDescent="0.25">
      <c r="S1" s="49" t="s">
        <v>222</v>
      </c>
    </row>
    <row r="2" spans="2:19" x14ac:dyDescent="0.25">
      <c r="S2" s="49" t="s">
        <v>223</v>
      </c>
    </row>
    <row r="3" spans="2:19" x14ac:dyDescent="0.25">
      <c r="S3" s="49" t="s">
        <v>224</v>
      </c>
    </row>
    <row r="4" spans="2:19" x14ac:dyDescent="0.25">
      <c r="S4" s="49" t="s">
        <v>225</v>
      </c>
    </row>
    <row r="5" spans="2:19" x14ac:dyDescent="0.25">
      <c r="B5" s="87" t="s">
        <v>90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</row>
    <row r="6" spans="2:19" ht="60.75" customHeight="1" x14ac:dyDescent="0.25">
      <c r="B6" s="97" t="s">
        <v>91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</row>
    <row r="7" spans="2:19" x14ac:dyDescent="0.25">
      <c r="B7" s="98" t="s">
        <v>7</v>
      </c>
      <c r="C7" s="98" t="s">
        <v>92</v>
      </c>
      <c r="D7" s="101" t="s">
        <v>93</v>
      </c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</row>
    <row r="8" spans="2:19" ht="45" customHeight="1" x14ac:dyDescent="0.25">
      <c r="B8" s="99"/>
      <c r="C8" s="99"/>
      <c r="D8" s="101" t="s">
        <v>94</v>
      </c>
      <c r="E8" s="102"/>
      <c r="F8" s="103"/>
      <c r="G8" s="101" t="s">
        <v>95</v>
      </c>
      <c r="H8" s="102"/>
      <c r="I8" s="103"/>
      <c r="J8" s="101" t="s">
        <v>96</v>
      </c>
      <c r="K8" s="102"/>
      <c r="L8" s="103"/>
      <c r="M8" s="101" t="s">
        <v>97</v>
      </c>
      <c r="N8" s="102"/>
      <c r="O8" s="103"/>
      <c r="P8" s="101" t="s">
        <v>98</v>
      </c>
      <c r="Q8" s="102"/>
      <c r="R8" s="103"/>
    </row>
    <row r="9" spans="2:19" ht="68.25" customHeight="1" x14ac:dyDescent="0.25">
      <c r="B9" s="100"/>
      <c r="C9" s="100"/>
      <c r="D9" s="18">
        <v>2015</v>
      </c>
      <c r="E9" s="18">
        <v>2016</v>
      </c>
      <c r="F9" s="18" t="s">
        <v>61</v>
      </c>
      <c r="G9" s="18">
        <v>2015</v>
      </c>
      <c r="H9" s="18">
        <v>2016</v>
      </c>
      <c r="I9" s="18" t="s">
        <v>61</v>
      </c>
      <c r="J9" s="18">
        <v>2015</v>
      </c>
      <c r="K9" s="18">
        <v>2016</v>
      </c>
      <c r="L9" s="18" t="s">
        <v>61</v>
      </c>
      <c r="M9" s="18">
        <v>2015</v>
      </c>
      <c r="N9" s="18">
        <v>2016</v>
      </c>
      <c r="O9" s="18" t="s">
        <v>61</v>
      </c>
      <c r="P9" s="18">
        <v>2015</v>
      </c>
      <c r="Q9" s="18">
        <v>2016</v>
      </c>
      <c r="R9" s="18" t="s">
        <v>61</v>
      </c>
    </row>
    <row r="10" spans="2:19" x14ac:dyDescent="0.25">
      <c r="B10" s="14">
        <v>1</v>
      </c>
      <c r="C10" s="14">
        <v>2</v>
      </c>
      <c r="D10" s="14">
        <v>3</v>
      </c>
      <c r="E10" s="14">
        <v>4</v>
      </c>
      <c r="F10" s="14">
        <v>5</v>
      </c>
      <c r="G10" s="14">
        <v>6</v>
      </c>
      <c r="H10" s="14">
        <v>7</v>
      </c>
      <c r="I10" s="14">
        <v>8</v>
      </c>
      <c r="J10" s="14">
        <v>9</v>
      </c>
      <c r="K10" s="14">
        <v>10</v>
      </c>
      <c r="L10" s="14">
        <v>11</v>
      </c>
      <c r="M10" s="14">
        <v>12</v>
      </c>
      <c r="N10" s="14">
        <v>13</v>
      </c>
      <c r="O10" s="14">
        <v>14</v>
      </c>
      <c r="P10" s="14">
        <v>15</v>
      </c>
      <c r="Q10" s="14">
        <v>16</v>
      </c>
      <c r="R10" s="14">
        <v>17</v>
      </c>
    </row>
    <row r="11" spans="2:19" ht="43.5" customHeight="1" x14ac:dyDescent="0.25">
      <c r="B11" s="14">
        <v>1</v>
      </c>
      <c r="C11" s="3" t="s">
        <v>99</v>
      </c>
      <c r="D11" s="15">
        <f>D12+D13+D14+D15+D16+D17</f>
        <v>214</v>
      </c>
      <c r="E11" s="15">
        <f>E12+E13+E14+E15+E16+E17</f>
        <v>179</v>
      </c>
      <c r="F11" s="23">
        <f>E11/D11*100</f>
        <v>83.644859813084111</v>
      </c>
      <c r="G11" s="15">
        <f>G12+G13+G14+G15+G16+G17</f>
        <v>5</v>
      </c>
      <c r="H11" s="15">
        <f>H12+H13+H14+H15+H16+H17</f>
        <v>2</v>
      </c>
      <c r="I11" s="24">
        <f>H11/G11*100</f>
        <v>40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</row>
    <row r="12" spans="2:19" ht="60" customHeight="1" x14ac:dyDescent="0.25">
      <c r="B12" s="26" t="s">
        <v>100</v>
      </c>
      <c r="C12" s="3" t="s">
        <v>101</v>
      </c>
      <c r="D12" s="15">
        <v>0</v>
      </c>
      <c r="E12" s="15">
        <v>0</v>
      </c>
      <c r="F12" s="23">
        <v>0</v>
      </c>
      <c r="G12" s="15">
        <v>5</v>
      </c>
      <c r="H12" s="15">
        <v>2</v>
      </c>
      <c r="I12" s="24">
        <f t="shared" ref="I12" si="0">H12/G12*100</f>
        <v>40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</row>
    <row r="13" spans="2:19" ht="46.5" customHeight="1" x14ac:dyDescent="0.25">
      <c r="B13" s="26" t="s">
        <v>102</v>
      </c>
      <c r="C13" s="3" t="s">
        <v>103</v>
      </c>
      <c r="D13" s="15">
        <v>183</v>
      </c>
      <c r="E13" s="15">
        <v>149</v>
      </c>
      <c r="F13" s="23">
        <f t="shared" ref="F13:F28" si="1">E13/D13*100</f>
        <v>81.420765027322403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</row>
    <row r="14" spans="2:19" ht="47.25" customHeight="1" x14ac:dyDescent="0.25">
      <c r="B14" s="26" t="s">
        <v>104</v>
      </c>
      <c r="C14" s="3" t="s">
        <v>105</v>
      </c>
      <c r="D14" s="15">
        <v>22</v>
      </c>
      <c r="E14" s="15">
        <v>22</v>
      </c>
      <c r="F14" s="23">
        <f t="shared" si="1"/>
        <v>100</v>
      </c>
      <c r="G14" s="15">
        <v>0</v>
      </c>
      <c r="H14" s="15">
        <v>0</v>
      </c>
      <c r="I14" s="24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</row>
    <row r="15" spans="2:19" ht="31.5" customHeight="1" x14ac:dyDescent="0.25">
      <c r="B15" s="26" t="s">
        <v>106</v>
      </c>
      <c r="C15" s="3" t="s">
        <v>107</v>
      </c>
      <c r="D15" s="15">
        <v>0</v>
      </c>
      <c r="E15" s="15">
        <v>0</v>
      </c>
      <c r="F15" s="23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</row>
    <row r="16" spans="2:19" ht="60" customHeight="1" x14ac:dyDescent="0.25">
      <c r="B16" s="25" t="s">
        <v>108</v>
      </c>
      <c r="C16" s="3" t="s">
        <v>109</v>
      </c>
      <c r="D16" s="15">
        <v>0</v>
      </c>
      <c r="E16" s="15">
        <v>0</v>
      </c>
      <c r="F16" s="23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</row>
    <row r="17" spans="2:18" ht="60" customHeight="1" x14ac:dyDescent="0.25">
      <c r="B17" s="25" t="s">
        <v>110</v>
      </c>
      <c r="C17" s="3" t="s">
        <v>198</v>
      </c>
      <c r="D17" s="15">
        <v>9</v>
      </c>
      <c r="E17" s="15">
        <v>8</v>
      </c>
      <c r="F17" s="23">
        <f t="shared" si="1"/>
        <v>88.888888888888886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</row>
    <row r="18" spans="2:18" x14ac:dyDescent="0.25">
      <c r="B18" s="25">
        <v>2</v>
      </c>
      <c r="C18" s="3" t="s">
        <v>112</v>
      </c>
      <c r="D18" s="15">
        <v>0</v>
      </c>
      <c r="E18" s="15">
        <v>0</v>
      </c>
      <c r="F18" s="23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</row>
    <row r="19" spans="2:18" ht="63" customHeight="1" x14ac:dyDescent="0.25">
      <c r="B19" s="25" t="s">
        <v>21</v>
      </c>
      <c r="C19" s="3" t="s">
        <v>113</v>
      </c>
      <c r="D19" s="15">
        <v>0</v>
      </c>
      <c r="E19" s="15">
        <v>0</v>
      </c>
      <c r="F19" s="23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</row>
    <row r="20" spans="2:18" ht="57" customHeight="1" x14ac:dyDescent="0.25">
      <c r="B20" s="25" t="s">
        <v>114</v>
      </c>
      <c r="C20" s="3" t="s">
        <v>115</v>
      </c>
      <c r="D20" s="15">
        <v>0</v>
      </c>
      <c r="E20" s="15">
        <v>0</v>
      </c>
      <c r="F20" s="23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</row>
    <row r="21" spans="2:18" ht="45" customHeight="1" x14ac:dyDescent="0.25">
      <c r="B21" s="25" t="s">
        <v>116</v>
      </c>
      <c r="C21" s="3" t="s">
        <v>117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</row>
    <row r="22" spans="2:18" ht="49.5" customHeight="1" x14ac:dyDescent="0.25">
      <c r="B22" s="25" t="s">
        <v>118</v>
      </c>
      <c r="C22" s="3" t="s">
        <v>103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</row>
    <row r="23" spans="2:18" ht="49.5" customHeight="1" x14ac:dyDescent="0.25">
      <c r="B23" s="25" t="s">
        <v>23</v>
      </c>
      <c r="C23" s="3" t="s">
        <v>105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  <c r="Q23" s="15">
        <v>0</v>
      </c>
      <c r="R23" s="15">
        <v>0</v>
      </c>
    </row>
    <row r="24" spans="2:18" ht="27.75" customHeight="1" x14ac:dyDescent="0.25">
      <c r="B24" s="25" t="s">
        <v>24</v>
      </c>
      <c r="C24" s="3" t="s">
        <v>107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</row>
    <row r="25" spans="2:18" ht="75" customHeight="1" x14ac:dyDescent="0.25">
      <c r="B25" s="25" t="s">
        <v>119</v>
      </c>
      <c r="C25" s="3" t="s">
        <v>120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</row>
    <row r="26" spans="2:18" ht="21.75" customHeight="1" x14ac:dyDescent="0.25">
      <c r="B26" s="25" t="s">
        <v>121</v>
      </c>
      <c r="C26" s="3" t="s">
        <v>111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</row>
    <row r="27" spans="2:18" ht="33.75" customHeight="1" x14ac:dyDescent="0.25">
      <c r="B27" s="25">
        <v>3</v>
      </c>
      <c r="C27" s="3" t="s">
        <v>122</v>
      </c>
      <c r="D27" s="15">
        <v>183</v>
      </c>
      <c r="E27" s="15">
        <v>149</v>
      </c>
      <c r="F27" s="23">
        <f t="shared" si="1"/>
        <v>81.420765027322403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</row>
    <row r="28" spans="2:18" ht="29.25" customHeight="1" x14ac:dyDescent="0.25">
      <c r="B28" s="25" t="s">
        <v>26</v>
      </c>
      <c r="C28" s="3" t="s">
        <v>123</v>
      </c>
      <c r="D28" s="15">
        <v>183</v>
      </c>
      <c r="E28" s="15">
        <v>149</v>
      </c>
      <c r="F28" s="23">
        <f t="shared" si="1"/>
        <v>81.420765027322403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</row>
    <row r="29" spans="2:18" ht="77.25" customHeight="1" x14ac:dyDescent="0.25">
      <c r="B29" s="25" t="s">
        <v>27</v>
      </c>
      <c r="C29" s="3" t="s">
        <v>124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</row>
    <row r="30" spans="2:18" ht="58.5" customHeight="1" x14ac:dyDescent="0.25">
      <c r="B30" s="25" t="s">
        <v>28</v>
      </c>
      <c r="C30" s="3" t="s">
        <v>125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</row>
    <row r="31" spans="2:18" ht="18.75" customHeight="1" x14ac:dyDescent="0.25">
      <c r="B31" s="25" t="s">
        <v>29</v>
      </c>
      <c r="C31" s="3" t="s">
        <v>111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</row>
  </sheetData>
  <mergeCells count="10">
    <mergeCell ref="B5:R5"/>
    <mergeCell ref="B6:R6"/>
    <mergeCell ref="B7:B9"/>
    <mergeCell ref="C7:C9"/>
    <mergeCell ref="D7:R7"/>
    <mergeCell ref="D8:F8"/>
    <mergeCell ref="G8:I8"/>
    <mergeCell ref="J8:L8"/>
    <mergeCell ref="M8:O8"/>
    <mergeCell ref="P8:R8"/>
  </mergeCells>
  <pageMargins left="0" right="0" top="0.15748031496062992" bottom="0" header="0.31496062992125984" footer="0.31496062992125984"/>
  <pageSetup paperSize="9" scale="7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9"/>
  <sheetViews>
    <sheetView workbookViewId="0">
      <selection activeCell="L1" sqref="L1:M4"/>
    </sheetView>
  </sheetViews>
  <sheetFormatPr defaultRowHeight="15" x14ac:dyDescent="0.25"/>
  <cols>
    <col min="1" max="1" width="3" customWidth="1"/>
    <col min="2" max="2" width="2.85546875" customWidth="1"/>
    <col min="3" max="3" width="14.140625" customWidth="1"/>
    <col min="5" max="5" width="22" customWidth="1"/>
    <col min="6" max="6" width="17.5703125" customWidth="1"/>
    <col min="7" max="7" width="16.28515625" customWidth="1"/>
    <col min="8" max="8" width="24.28515625" customWidth="1"/>
    <col min="9" max="9" width="14.85546875" customWidth="1"/>
    <col min="10" max="10" width="14.140625" customWidth="1"/>
    <col min="11" max="11" width="13" customWidth="1"/>
    <col min="12" max="12" width="14.85546875" customWidth="1"/>
  </cols>
  <sheetData>
    <row r="1" spans="2:13" x14ac:dyDescent="0.25">
      <c r="M1" s="49" t="s">
        <v>222</v>
      </c>
    </row>
    <row r="2" spans="2:13" x14ac:dyDescent="0.25">
      <c r="M2" s="49" t="s">
        <v>223</v>
      </c>
    </row>
    <row r="3" spans="2:13" x14ac:dyDescent="0.25">
      <c r="M3" s="49" t="s">
        <v>224</v>
      </c>
    </row>
    <row r="4" spans="2:13" x14ac:dyDescent="0.25">
      <c r="M4" s="49" t="s">
        <v>225</v>
      </c>
    </row>
    <row r="5" spans="2:13" x14ac:dyDescent="0.25">
      <c r="B5" s="87" t="s">
        <v>126</v>
      </c>
      <c r="C5" s="87"/>
      <c r="D5" s="87"/>
      <c r="E5" s="87"/>
      <c r="F5" s="87"/>
      <c r="G5" s="87"/>
      <c r="H5" s="87"/>
      <c r="I5" s="87"/>
      <c r="J5" s="87"/>
      <c r="K5" s="87"/>
      <c r="L5" s="87"/>
    </row>
    <row r="7" spans="2:13" ht="162" customHeight="1" x14ac:dyDescent="0.25">
      <c r="B7" s="18" t="s">
        <v>7</v>
      </c>
      <c r="C7" s="18" t="s">
        <v>127</v>
      </c>
      <c r="D7" s="18" t="s">
        <v>128</v>
      </c>
      <c r="E7" s="18" t="s">
        <v>129</v>
      </c>
      <c r="F7" s="18" t="s">
        <v>130</v>
      </c>
      <c r="G7" s="18" t="s">
        <v>131</v>
      </c>
      <c r="H7" s="18" t="s">
        <v>132</v>
      </c>
      <c r="I7" s="18" t="s">
        <v>133</v>
      </c>
      <c r="J7" s="18" t="s">
        <v>134</v>
      </c>
      <c r="K7" s="18" t="s">
        <v>135</v>
      </c>
      <c r="L7" s="18" t="s">
        <v>136</v>
      </c>
    </row>
    <row r="8" spans="2:13" x14ac:dyDescent="0.25">
      <c r="B8" s="3">
        <v>1</v>
      </c>
      <c r="C8" s="3">
        <v>2</v>
      </c>
      <c r="D8" s="3">
        <v>3</v>
      </c>
      <c r="E8" s="3">
        <v>4</v>
      </c>
      <c r="F8" s="3">
        <v>5</v>
      </c>
      <c r="G8" s="3">
        <v>6</v>
      </c>
      <c r="H8" s="3">
        <v>7</v>
      </c>
      <c r="I8" s="3">
        <v>8</v>
      </c>
      <c r="J8" s="3">
        <v>9</v>
      </c>
      <c r="K8" s="3">
        <v>10</v>
      </c>
      <c r="L8" s="3">
        <v>11</v>
      </c>
    </row>
    <row r="9" spans="2:13" ht="92.25" customHeight="1" x14ac:dyDescent="0.25">
      <c r="B9" s="3">
        <v>1</v>
      </c>
      <c r="C9" s="3" t="s">
        <v>137</v>
      </c>
      <c r="D9" s="5"/>
      <c r="E9" s="3" t="s">
        <v>138</v>
      </c>
      <c r="F9" s="3" t="s">
        <v>163</v>
      </c>
      <c r="G9" s="3" t="s">
        <v>139</v>
      </c>
      <c r="H9" s="3" t="s">
        <v>140</v>
      </c>
      <c r="I9" s="9">
        <v>4</v>
      </c>
      <c r="J9" s="9">
        <v>5</v>
      </c>
      <c r="K9" s="3">
        <v>0</v>
      </c>
      <c r="L9" s="3" t="s">
        <v>141</v>
      </c>
    </row>
  </sheetData>
  <mergeCells count="1">
    <mergeCell ref="B5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workbookViewId="0">
      <selection activeCell="I1" sqref="I1:J4"/>
    </sheetView>
  </sheetViews>
  <sheetFormatPr defaultRowHeight="15" x14ac:dyDescent="0.25"/>
  <cols>
    <col min="1" max="1" width="3.7109375" customWidth="1"/>
    <col min="2" max="2" width="4.42578125" customWidth="1"/>
    <col min="8" max="8" width="13.140625" customWidth="1"/>
    <col min="9" max="9" width="19.140625" customWidth="1"/>
  </cols>
  <sheetData>
    <row r="1" spans="2:10" x14ac:dyDescent="0.25">
      <c r="J1" s="49" t="s">
        <v>222</v>
      </c>
    </row>
    <row r="2" spans="2:10" x14ac:dyDescent="0.25">
      <c r="J2" s="49" t="s">
        <v>223</v>
      </c>
    </row>
    <row r="3" spans="2:10" x14ac:dyDescent="0.25">
      <c r="J3" s="49" t="s">
        <v>224</v>
      </c>
    </row>
    <row r="4" spans="2:10" x14ac:dyDescent="0.25">
      <c r="J4" s="49" t="s">
        <v>225</v>
      </c>
    </row>
    <row r="5" spans="2:10" x14ac:dyDescent="0.25">
      <c r="B5" s="97" t="s">
        <v>142</v>
      </c>
      <c r="C5" s="97"/>
      <c r="D5" s="97"/>
      <c r="E5" s="97"/>
      <c r="F5" s="97"/>
      <c r="G5" s="97"/>
      <c r="H5" s="97"/>
      <c r="I5" s="97"/>
    </row>
    <row r="6" spans="2:10" x14ac:dyDescent="0.25">
      <c r="B6" s="18" t="s">
        <v>7</v>
      </c>
      <c r="C6" s="93" t="s">
        <v>143</v>
      </c>
      <c r="D6" s="93"/>
      <c r="E6" s="93"/>
      <c r="F6" s="93"/>
      <c r="G6" s="93"/>
      <c r="H6" s="93" t="s">
        <v>144</v>
      </c>
      <c r="I6" s="93"/>
    </row>
    <row r="7" spans="2:10" ht="30" x14ac:dyDescent="0.25">
      <c r="B7" s="104">
        <v>1</v>
      </c>
      <c r="C7" s="96" t="s">
        <v>145</v>
      </c>
      <c r="D7" s="96"/>
      <c r="E7" s="96"/>
      <c r="F7" s="96"/>
      <c r="G7" s="96"/>
      <c r="H7" s="3" t="s">
        <v>146</v>
      </c>
      <c r="I7" s="3" t="s">
        <v>163</v>
      </c>
    </row>
    <row r="8" spans="2:10" ht="30" x14ac:dyDescent="0.25">
      <c r="B8" s="105"/>
      <c r="C8" s="96" t="s">
        <v>147</v>
      </c>
      <c r="D8" s="96"/>
      <c r="E8" s="96"/>
      <c r="F8" s="96"/>
      <c r="G8" s="96"/>
      <c r="H8" s="3"/>
      <c r="I8" s="3" t="s">
        <v>163</v>
      </c>
    </row>
    <row r="9" spans="2:10" ht="30" x14ac:dyDescent="0.25">
      <c r="B9" s="106"/>
      <c r="C9" s="96" t="s">
        <v>148</v>
      </c>
      <c r="D9" s="96"/>
      <c r="E9" s="96"/>
      <c r="F9" s="96"/>
      <c r="G9" s="96"/>
      <c r="H9" s="3"/>
      <c r="I9" s="3" t="s">
        <v>164</v>
      </c>
    </row>
    <row r="10" spans="2:10" x14ac:dyDescent="0.25">
      <c r="B10" s="14">
        <v>2</v>
      </c>
      <c r="C10" s="107" t="s">
        <v>149</v>
      </c>
      <c r="D10" s="107"/>
      <c r="E10" s="107"/>
      <c r="F10" s="107"/>
      <c r="G10" s="107"/>
      <c r="H10" s="3" t="s">
        <v>150</v>
      </c>
      <c r="I10" s="9">
        <v>237</v>
      </c>
    </row>
    <row r="11" spans="2:10" x14ac:dyDescent="0.25">
      <c r="B11" s="25" t="s">
        <v>21</v>
      </c>
      <c r="C11" s="107" t="s">
        <v>151</v>
      </c>
      <c r="D11" s="107"/>
      <c r="E11" s="107"/>
      <c r="F11" s="107"/>
      <c r="G11" s="107"/>
      <c r="H11" s="3" t="s">
        <v>150</v>
      </c>
      <c r="I11" s="9">
        <v>237</v>
      </c>
    </row>
    <row r="12" spans="2:10" x14ac:dyDescent="0.25">
      <c r="B12" s="26" t="s">
        <v>118</v>
      </c>
      <c r="C12" s="107" t="s">
        <v>152</v>
      </c>
      <c r="D12" s="107"/>
      <c r="E12" s="107"/>
      <c r="F12" s="107"/>
      <c r="G12" s="107"/>
      <c r="H12" s="3" t="s">
        <v>150</v>
      </c>
      <c r="I12" s="9">
        <v>0</v>
      </c>
    </row>
    <row r="13" spans="2:10" x14ac:dyDescent="0.25">
      <c r="B13" s="14">
        <v>3</v>
      </c>
      <c r="C13" s="107" t="s">
        <v>153</v>
      </c>
      <c r="D13" s="107"/>
      <c r="E13" s="107"/>
      <c r="F13" s="107"/>
      <c r="G13" s="107"/>
      <c r="H13" s="3" t="s">
        <v>154</v>
      </c>
      <c r="I13" s="9">
        <v>0.3</v>
      </c>
    </row>
    <row r="14" spans="2:10" x14ac:dyDescent="0.25">
      <c r="B14" s="14">
        <v>4</v>
      </c>
      <c r="C14" s="107" t="s">
        <v>155</v>
      </c>
      <c r="D14" s="107"/>
      <c r="E14" s="107"/>
      <c r="F14" s="107"/>
      <c r="G14" s="107"/>
      <c r="H14" s="3" t="s">
        <v>154</v>
      </c>
      <c r="I14" s="9">
        <v>2</v>
      </c>
    </row>
    <row r="15" spans="2:10" x14ac:dyDescent="0.25">
      <c r="B15" s="8"/>
      <c r="C15" s="12"/>
      <c r="D15" s="12"/>
      <c r="E15" s="12"/>
      <c r="F15" s="12"/>
      <c r="G15" s="12"/>
      <c r="H15" s="8"/>
      <c r="I15" s="1"/>
    </row>
    <row r="16" spans="2:10" x14ac:dyDescent="0.25">
      <c r="B16" t="s">
        <v>156</v>
      </c>
    </row>
    <row r="17" spans="2:9" x14ac:dyDescent="0.25">
      <c r="B17" s="86" t="s">
        <v>157</v>
      </c>
      <c r="C17" s="86"/>
      <c r="D17" s="86"/>
      <c r="E17" s="86"/>
      <c r="F17" s="86"/>
      <c r="G17" s="86"/>
      <c r="H17" s="86"/>
      <c r="I17" s="86"/>
    </row>
    <row r="18" spans="2:9" ht="46.5" customHeight="1" x14ac:dyDescent="0.25">
      <c r="B18" s="88" t="s">
        <v>158</v>
      </c>
      <c r="C18" s="88"/>
      <c r="D18" s="88"/>
      <c r="E18" s="88"/>
      <c r="F18" s="88"/>
      <c r="G18" s="88"/>
      <c r="H18" s="88"/>
      <c r="I18" s="88"/>
    </row>
    <row r="19" spans="2:9" ht="66" customHeight="1" x14ac:dyDescent="0.25">
      <c r="B19" s="88" t="s">
        <v>166</v>
      </c>
      <c r="C19" s="88"/>
      <c r="D19" s="88"/>
      <c r="E19" s="88"/>
      <c r="F19" s="88"/>
      <c r="G19" s="88"/>
      <c r="H19" s="88"/>
      <c r="I19" s="88"/>
    </row>
    <row r="20" spans="2:9" ht="64.5" customHeight="1" x14ac:dyDescent="0.25">
      <c r="B20" s="88" t="s">
        <v>165</v>
      </c>
      <c r="C20" s="88"/>
      <c r="D20" s="88"/>
      <c r="E20" s="88"/>
      <c r="F20" s="88"/>
      <c r="G20" s="88"/>
      <c r="H20" s="88"/>
      <c r="I20" s="88"/>
    </row>
  </sheetData>
  <mergeCells count="16">
    <mergeCell ref="B20:I20"/>
    <mergeCell ref="C10:G10"/>
    <mergeCell ref="C11:G11"/>
    <mergeCell ref="C12:G12"/>
    <mergeCell ref="C13:G13"/>
    <mergeCell ref="C14:G14"/>
    <mergeCell ref="B18:I18"/>
    <mergeCell ref="B17:I17"/>
    <mergeCell ref="B19:I19"/>
    <mergeCell ref="B5:I5"/>
    <mergeCell ref="C6:G6"/>
    <mergeCell ref="H6:I6"/>
    <mergeCell ref="B7:B9"/>
    <mergeCell ref="C7:G7"/>
    <mergeCell ref="C8:G8"/>
    <mergeCell ref="C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Раздел 1</vt:lpstr>
      <vt:lpstr>Раздел 2.1.</vt:lpstr>
      <vt:lpstr>Разделы 2.2.; 2.3; 2.4</vt:lpstr>
      <vt:lpstr>Раздел 3.1</vt:lpstr>
      <vt:lpstr>Разделы 3.2; 3.3; 3.4</vt:lpstr>
      <vt:lpstr>Раздел 3.5.</vt:lpstr>
      <vt:lpstr>Раздел 4.1.</vt:lpstr>
      <vt:lpstr>Раздел 4.2.</vt:lpstr>
      <vt:lpstr>Раздел 4.3</vt:lpstr>
      <vt:lpstr>Раздел 4.9.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ARM2</dc:creator>
  <cp:lastModifiedBy>Arm</cp:lastModifiedBy>
  <cp:lastPrinted>2017-04-25T11:19:20Z</cp:lastPrinted>
  <dcterms:created xsi:type="dcterms:W3CDTF">2016-05-19T13:30:58Z</dcterms:created>
  <dcterms:modified xsi:type="dcterms:W3CDTF">2017-05-01T17:34:52Z</dcterms:modified>
</cp:coreProperties>
</file>